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10896" firstSheet="12" activeTab="20"/>
  </bookViews>
  <sheets>
    <sheet name="部门收支总表" sheetId="1" r:id="rId1"/>
    <sheet name="部门收入总表" sheetId="2" r:id="rId2"/>
    <sheet name="部门支出总表" sheetId="3" r:id="rId3"/>
    <sheet name="部门支出总表(分类)" sheetId="4" r:id="rId4"/>
    <sheet name="基本-工资福利" sheetId="5" r:id="rId5"/>
    <sheet name="基本-商品服务" sheetId="6" r:id="rId6"/>
    <sheet name="基本-个人家庭" sheetId="7" r:id="rId7"/>
    <sheet name="财政拨款收支总表" sheetId="8" r:id="rId8"/>
    <sheet name="一般预算支出表" sheetId="9" r:id="rId9"/>
    <sheet name="一般预算基本支出表" sheetId="10" r:id="rId10"/>
    <sheet name="一般-工资福利" sheetId="11" r:id="rId11"/>
    <sheet name="一般-商品服务" sheetId="12" r:id="rId12"/>
    <sheet name="一般-个人家庭" sheetId="13" r:id="rId13"/>
    <sheet name="政府性基金" sheetId="14" r:id="rId14"/>
    <sheet name="专户" sheetId="15" r:id="rId15"/>
    <sheet name="经费拨款" sheetId="16" r:id="rId16"/>
    <sheet name="专项" sheetId="17" r:id="rId17"/>
    <sheet name="三公" sheetId="18" r:id="rId18"/>
    <sheet name="项目支出绩效目标表" sheetId="19" r:id="rId19"/>
    <sheet name="整体绩效目标表" sheetId="20" r:id="rId20"/>
    <sheet name="新增资产表" sheetId="21" r:id="rId21"/>
  </sheets>
  <definedNames>
    <definedName name="_xlnm.Print_Area" localSheetId="1">'部门收入总表'!$A$1:$L$15</definedName>
    <definedName name="_xlnm.Print_Area" localSheetId="0">'部门收支总表'!$A$1:$F$31</definedName>
    <definedName name="_xlnm.Print_Area" localSheetId="2">'部门支出总表'!$A$1:$N$24</definedName>
    <definedName name="_xlnm.Print_Area" localSheetId="3">'部门支出总表(分类)'!$A$1:$Q$24</definedName>
    <definedName name="_xlnm.Print_Area" localSheetId="7">'财政拨款收支总表'!$A$1:$G$28</definedName>
    <definedName name="_xlnm.Print_Area" localSheetId="6">'基本-个人家庭'!$A$1:$P$14</definedName>
    <definedName name="_xlnm.Print_Area" localSheetId="4">'基本-工资福利'!$A$1:$U$20</definedName>
    <definedName name="_xlnm.Print_Area" localSheetId="5">'基本-商品服务'!$A$1:$AC$16</definedName>
    <definedName name="_xlnm.Print_Area" localSheetId="15">'经费拨款'!$A$1:$P$24</definedName>
    <definedName name="_xlnm.Print_Area" localSheetId="17">'三公'!$A$1:$G$17</definedName>
    <definedName name="_xlnm.Print_Area" localSheetId="18">'项目支出绩效目标表'!$A$1:$M$12</definedName>
    <definedName name="_xlnm.Print_Area" localSheetId="12">'一般-个人家庭'!$A$1:$V$14</definedName>
    <definedName name="_xlnm.Print_Area" localSheetId="10">'一般-工资福利'!$A$1:$T$19</definedName>
    <definedName name="_xlnm.Print_Area" localSheetId="11">'一般-商品服务'!$A$1:$Y$16</definedName>
    <definedName name="_xlnm.Print_Area" localSheetId="9">'一般预算基本支出表'!$A$1:$H$24</definedName>
    <definedName name="_xlnm.Print_Area" localSheetId="8">'一般预算支出表'!$A$1:$Q$27</definedName>
    <definedName name="_xlnm.Print_Area" localSheetId="19">'整体绩效目标表'!$A$1:$M$16</definedName>
    <definedName name="_xlnm.Print_Area" localSheetId="13">'政府性基金'!$A$1:$P$10</definedName>
    <definedName name="_xlnm.Print_Area" localSheetId="14">'专户'!$A$1:$P$10</definedName>
    <definedName name="_xlnm.Print_Area" localSheetId="16">'专项'!$A$1:$Q$17</definedName>
    <definedName name="_xlnm.Print_Titles" localSheetId="1">'部门收入总表'!$1:$5</definedName>
    <definedName name="_xlnm.Print_Titles" localSheetId="0">'部门收支总表'!$1:$5</definedName>
    <definedName name="_xlnm.Print_Titles" localSheetId="2">'部门支出总表'!$1:$6</definedName>
    <definedName name="_xlnm.Print_Titles" localSheetId="3">'部门支出总表(分类)'!$1:$6</definedName>
    <definedName name="_xlnm.Print_Titles" localSheetId="6">'基本-个人家庭'!$1:$5</definedName>
    <definedName name="_xlnm.Print_Titles" localSheetId="4">'基本-工资福利'!$1:$5</definedName>
    <definedName name="_xlnm.Print_Titles" localSheetId="5">'基本-商品服务'!$1:$5</definedName>
    <definedName name="_xlnm.Print_Titles" localSheetId="15">'经费拨款'!$1:$6</definedName>
    <definedName name="_xlnm.Print_Titles" localSheetId="17">'三公'!$1:$6</definedName>
    <definedName name="_xlnm.Print_Titles" localSheetId="18">'项目支出绩效目标表'!$1:$4</definedName>
    <definedName name="_xlnm.Print_Titles" localSheetId="12">'一般-个人家庭'!$1:$5</definedName>
    <definedName name="_xlnm.Print_Titles" localSheetId="10">'一般-工资福利'!$1:$5</definedName>
    <definedName name="_xlnm.Print_Titles" localSheetId="11">'一般-商品服务'!$1:$5</definedName>
    <definedName name="_xlnm.Print_Titles" localSheetId="9">'一般预算基本支出表'!$1:$6</definedName>
    <definedName name="_xlnm.Print_Titles" localSheetId="8">'一般预算支出表'!$1:$6</definedName>
    <definedName name="_xlnm.Print_Titles" localSheetId="19">'整体绩效目标表'!$1:$5</definedName>
    <definedName name="_xlnm.Print_Titles" localSheetId="13">'政府性基金'!$1:$6</definedName>
    <definedName name="_xlnm.Print_Titles" localSheetId="14">'专户'!$1:$6</definedName>
    <definedName name="_xlnm.Print_Titles" localSheetId="16">'专项'!$1:$7</definedName>
    <definedName name="公式">GET.CELL(48,INDIRECT("rc",FALSE))</definedName>
  </definedNames>
  <calcPr fullCalcOnLoad="1" iterate="1" iterateCount="100" iterateDelta="0.001"/>
</workbook>
</file>

<file path=xl/sharedStrings.xml><?xml version="1.0" encoding="utf-8"?>
<sst xmlns="http://schemas.openxmlformats.org/spreadsheetml/2006/main" count="1421" uniqueCount="496">
  <si>
    <t>附件1：</t>
  </si>
  <si>
    <t>部门收支总表</t>
  </si>
  <si>
    <t>单位名称：州住房和城乡建设局</t>
  </si>
  <si>
    <t>单位:万元</t>
  </si>
  <si>
    <t>收                  入</t>
  </si>
  <si>
    <t>支                  出</t>
  </si>
  <si>
    <t>项         目</t>
  </si>
  <si>
    <t>本年预算</t>
  </si>
  <si>
    <t>一、一般公共预算拨款</t>
  </si>
  <si>
    <t>一、一般公共服务支出</t>
  </si>
  <si>
    <t>一、基本支出</t>
  </si>
  <si>
    <t xml:space="preserve">      经费拨款</t>
  </si>
  <si>
    <t>二、公共安全支出</t>
  </si>
  <si>
    <t xml:space="preserve">      工资福利支出</t>
  </si>
  <si>
    <t xml:space="preserve">      纳入一般公共预算管理的非税收入拨款</t>
  </si>
  <si>
    <t>三、教育支出</t>
  </si>
  <si>
    <t xml:space="preserve">      商品和服务支出</t>
  </si>
  <si>
    <t xml:space="preserve">        行政事业性收费收入</t>
  </si>
  <si>
    <t>四、科学技术支出</t>
  </si>
  <si>
    <t xml:space="preserve">      对个人和家庭的补助</t>
  </si>
  <si>
    <t xml:space="preserve">        专项收入</t>
  </si>
  <si>
    <t>五、文化体育与传媒支出</t>
  </si>
  <si>
    <t>二、项目支出</t>
  </si>
  <si>
    <t xml:space="preserve">        国有资本经营收入</t>
  </si>
  <si>
    <t>六、社会保障和就业支出</t>
  </si>
  <si>
    <t xml:space="preserve">        国有资源（资产）有偿使用收入</t>
  </si>
  <si>
    <t>七、医疗卫生与计划生育支出</t>
  </si>
  <si>
    <t xml:space="preserve">        捐赠收入</t>
  </si>
  <si>
    <t>八、节能环保支出</t>
  </si>
  <si>
    <t xml:space="preserve">      基本建设支出</t>
  </si>
  <si>
    <t xml:space="preserve">        政府住房基金收入</t>
  </si>
  <si>
    <t>九、城乡社区支出</t>
  </si>
  <si>
    <t xml:space="preserve">      其他资本性支出</t>
  </si>
  <si>
    <t xml:space="preserve">        罚没收入</t>
  </si>
  <si>
    <t>十、农林水支出</t>
  </si>
  <si>
    <t xml:space="preserve">      对企事业单位的补贴</t>
  </si>
  <si>
    <t xml:space="preserve">        其他收入</t>
  </si>
  <si>
    <t>十一、交通运输支出</t>
  </si>
  <si>
    <t xml:space="preserve">      其他支出</t>
  </si>
  <si>
    <t>二、政府性基金拨款</t>
  </si>
  <si>
    <t>十二、资源勘探信息等支出</t>
  </si>
  <si>
    <t>三、事业单位经营服务支出</t>
  </si>
  <si>
    <t>三、纳入专户管理的非税收入拨款</t>
  </si>
  <si>
    <t>十三、商业服务业等支出</t>
  </si>
  <si>
    <t>四、中央财政补助</t>
  </si>
  <si>
    <t>十四、金融支出</t>
  </si>
  <si>
    <t xml:space="preserve">        一般公共预算补助</t>
  </si>
  <si>
    <t>十五、国土海洋气象等支出</t>
  </si>
  <si>
    <t xml:space="preserve">        政府性基金补助</t>
  </si>
  <si>
    <t>十六、住房保障支出</t>
  </si>
  <si>
    <t>五、事业单位经营服务收入</t>
  </si>
  <si>
    <t>十七、粮油物资储备支出</t>
  </si>
  <si>
    <t>六、其他收入</t>
  </si>
  <si>
    <t>十八、其他支出</t>
  </si>
  <si>
    <t>十九、国有资本经营预算支出</t>
  </si>
  <si>
    <t>二十、债务还本支出</t>
  </si>
  <si>
    <t>二一、债务付息支出</t>
  </si>
  <si>
    <t>二二、债务发行费用支出</t>
  </si>
  <si>
    <t>本 年 收 入 合 计</t>
  </si>
  <si>
    <t>本　年　支　出　合　计</t>
  </si>
  <si>
    <t>七、用事业基金弥补收支差额</t>
  </si>
  <si>
    <t>收  入  总  计</t>
  </si>
  <si>
    <t>支  出  总  计</t>
  </si>
  <si>
    <t>附件2：</t>
  </si>
  <si>
    <t>部门收入总体情况表</t>
  </si>
  <si>
    <t>单位：万元</t>
  </si>
  <si>
    <t>单位</t>
  </si>
  <si>
    <t>总计</t>
  </si>
  <si>
    <t>一般公共预算拨款</t>
  </si>
  <si>
    <t>政府性基金拨款</t>
  </si>
  <si>
    <t>国有资本经营预算拨款</t>
  </si>
  <si>
    <t>纳入专户管理的非税收入拨款</t>
  </si>
  <si>
    <t>中央财政补助</t>
  </si>
  <si>
    <t>事业单位经营服务收入</t>
  </si>
  <si>
    <t>其他收入</t>
  </si>
  <si>
    <t>用事业基金弥补收支差额</t>
  </si>
  <si>
    <t>单位代码</t>
  </si>
  <si>
    <t>单位名称</t>
  </si>
  <si>
    <t>一般公共预算补助</t>
  </si>
  <si>
    <t>政府性基金补助</t>
  </si>
  <si>
    <t>合计</t>
  </si>
  <si>
    <t>304001</t>
  </si>
  <si>
    <t>州住房和城乡建设局</t>
  </si>
  <si>
    <t>304002</t>
  </si>
  <si>
    <t>州城市规划管理处</t>
  </si>
  <si>
    <t>304003</t>
  </si>
  <si>
    <t>州建设工程质量安全监督站</t>
  </si>
  <si>
    <t>304004</t>
  </si>
  <si>
    <t>州建设工程造价管理站</t>
  </si>
  <si>
    <t>304011</t>
  </si>
  <si>
    <t>州国有土地上房屋征补办</t>
  </si>
  <si>
    <t>304012</t>
  </si>
  <si>
    <t>州建设工程招标投标管理办公室</t>
  </si>
  <si>
    <t>304013</t>
  </si>
  <si>
    <t>州风景园林管理办公室</t>
  </si>
  <si>
    <t>304014</t>
  </si>
  <si>
    <t>州建设工程质量检测中心</t>
  </si>
  <si>
    <t>304016</t>
  </si>
  <si>
    <t>州燃气安全监督管理站</t>
  </si>
  <si>
    <t>附件3：</t>
  </si>
  <si>
    <t>部门支出总体情况表</t>
  </si>
  <si>
    <t>科目</t>
  </si>
  <si>
    <t>科目编码</t>
  </si>
  <si>
    <t>科目名称</t>
  </si>
  <si>
    <t>类</t>
  </si>
  <si>
    <t>款</t>
  </si>
  <si>
    <t>项</t>
  </si>
  <si>
    <t>208</t>
  </si>
  <si>
    <t>社会保障和就业支出</t>
  </si>
  <si>
    <t>05</t>
  </si>
  <si>
    <t>行政事业单位离退休</t>
  </si>
  <si>
    <t>01</t>
  </si>
  <si>
    <t>行政单位离退休</t>
  </si>
  <si>
    <t>02</t>
  </si>
  <si>
    <t>事业单位离退休</t>
  </si>
  <si>
    <t>212</t>
  </si>
  <si>
    <t>城乡社区事务</t>
  </si>
  <si>
    <t>城乡社区管理事务</t>
  </si>
  <si>
    <t>行政运行</t>
  </si>
  <si>
    <t>99</t>
  </si>
  <si>
    <t>其他城乡社区管理事务支出</t>
  </si>
  <si>
    <t>城乡社区规划与管理</t>
  </si>
  <si>
    <t>03</t>
  </si>
  <si>
    <t>城乡社区公共设施</t>
  </si>
  <si>
    <t>小城镇基础设施建设</t>
  </si>
  <si>
    <t>221</t>
  </si>
  <si>
    <t>住房保障支出</t>
  </si>
  <si>
    <t>住房改革支出</t>
  </si>
  <si>
    <t>住房公积金</t>
  </si>
  <si>
    <t>城乡社区住宅</t>
  </si>
  <si>
    <t>其他城乡社区住宅支出</t>
  </si>
  <si>
    <t>附件4：</t>
  </si>
  <si>
    <t>部门支出总表(分类)</t>
  </si>
  <si>
    <t>功能科目</t>
  </si>
  <si>
    <t>总  计</t>
  </si>
  <si>
    <t>基本支出</t>
  </si>
  <si>
    <t>项目支出</t>
  </si>
  <si>
    <t>事业单位经营服务支出</t>
  </si>
  <si>
    <t>工资福利支出</t>
  </si>
  <si>
    <t>一般商品和服务支出</t>
  </si>
  <si>
    <t>对个人和家庭的补助</t>
  </si>
  <si>
    <t>商品和服务支出</t>
  </si>
  <si>
    <t>基本建设支出</t>
  </si>
  <si>
    <t>其他资本性支出</t>
  </si>
  <si>
    <t>对企事业单位的补贴</t>
  </si>
  <si>
    <t>其他支出</t>
  </si>
  <si>
    <t>附件5：</t>
  </si>
  <si>
    <t>州级基本支出预算明细表-工资福利支出</t>
  </si>
  <si>
    <t>工资性支出</t>
  </si>
  <si>
    <t>社会保障缴费</t>
  </si>
  <si>
    <t>伙食补贴支出</t>
  </si>
  <si>
    <t>其他工资福利支出</t>
  </si>
  <si>
    <t>基本工资</t>
  </si>
  <si>
    <t>津贴补贴</t>
  </si>
  <si>
    <t>奖金</t>
  </si>
  <si>
    <t>绩效工资</t>
  </si>
  <si>
    <t>基本医疗保险</t>
  </si>
  <si>
    <t>残疾人就业保障金</t>
  </si>
  <si>
    <t>其他社会保障缴费</t>
  </si>
  <si>
    <t>机关事业单位基本养老保险缴费</t>
  </si>
  <si>
    <t>职业年金缴费</t>
  </si>
  <si>
    <t>伙食补助费</t>
  </si>
  <si>
    <t>城乡社区支出</t>
  </si>
  <si>
    <t xml:space="preserve">  212</t>
  </si>
  <si>
    <t xml:space="preserve">  城乡社区管理事务</t>
  </si>
  <si>
    <t xml:space="preserve">    212</t>
  </si>
  <si>
    <t xml:space="preserve">  01</t>
  </si>
  <si>
    <t xml:space="preserve">    行政运行</t>
  </si>
  <si>
    <t xml:space="preserve">    其他城乡社区管理事务支出</t>
  </si>
  <si>
    <t xml:space="preserve">    城乡社区规划与管理</t>
  </si>
  <si>
    <t xml:space="preserve">      城乡社区规划与管理</t>
  </si>
  <si>
    <t>附件6：</t>
  </si>
  <si>
    <t>州级基本支出预算明细表-商品和服务支出</t>
  </si>
  <si>
    <t>总 计</t>
  </si>
  <si>
    <t>办公费</t>
  </si>
  <si>
    <t>日常印刷费</t>
  </si>
  <si>
    <t>咨询费</t>
  </si>
  <si>
    <t>手续费</t>
  </si>
  <si>
    <t>水费</t>
  </si>
  <si>
    <t>电费</t>
  </si>
  <si>
    <t>邮电费</t>
  </si>
  <si>
    <t>取暖费</t>
  </si>
  <si>
    <t>物业管理费</t>
  </si>
  <si>
    <t>差旅费</t>
  </si>
  <si>
    <t>日常维修(护)费</t>
  </si>
  <si>
    <t>租赁费</t>
  </si>
  <si>
    <t>会议费</t>
  </si>
  <si>
    <t>培训费</t>
  </si>
  <si>
    <t>公务接待费</t>
  </si>
  <si>
    <t>劳务费</t>
  </si>
  <si>
    <t>委托业务费</t>
  </si>
  <si>
    <t>工会经费</t>
  </si>
  <si>
    <t>福利费</t>
  </si>
  <si>
    <t>公务用车运行维护费</t>
  </si>
  <si>
    <t>其他交通费</t>
  </si>
  <si>
    <t>党建经费</t>
  </si>
  <si>
    <t>交通费</t>
  </si>
  <si>
    <t>其他一般商品和服务支出</t>
  </si>
  <si>
    <t xml:space="preserve">    行政运行（城乡社区管理事务）</t>
  </si>
  <si>
    <t>附件7：</t>
  </si>
  <si>
    <t>州级基本支出预算明细表-对个人和家庭的补助</t>
  </si>
  <si>
    <t>离休费</t>
  </si>
  <si>
    <t>退休费</t>
  </si>
  <si>
    <t>退职(役)费</t>
  </si>
  <si>
    <t>抚恤金</t>
  </si>
  <si>
    <t>生活补助</t>
  </si>
  <si>
    <t>救济费</t>
  </si>
  <si>
    <t>医疗费</t>
  </si>
  <si>
    <t>助学金</t>
  </si>
  <si>
    <t>奖励金</t>
  </si>
  <si>
    <t>生产补贴</t>
  </si>
  <si>
    <t>其他对个人和家庭的补助</t>
  </si>
  <si>
    <t>附件8：</t>
  </si>
  <si>
    <t>财政拨款收支总表</t>
  </si>
  <si>
    <t>一般公共预算</t>
  </si>
  <si>
    <t>政府性基金预算</t>
  </si>
  <si>
    <t>国有资本经营预算</t>
  </si>
  <si>
    <t>三、国有资本经营预算拨款</t>
  </si>
  <si>
    <t>附件9：</t>
  </si>
  <si>
    <t>一般公共预算支出情况表</t>
  </si>
  <si>
    <t xml:space="preserve">  城乡社区规划与管理</t>
  </si>
  <si>
    <t xml:space="preserve">  小城镇基础设施建设</t>
  </si>
  <si>
    <t xml:space="preserve">  221</t>
  </si>
  <si>
    <t xml:space="preserve">  住房改革支出</t>
  </si>
  <si>
    <t xml:space="preserve">    221</t>
  </si>
  <si>
    <t xml:space="preserve">  02</t>
  </si>
  <si>
    <t xml:space="preserve">    住房公积金</t>
  </si>
  <si>
    <t xml:space="preserve">  其他城乡社区住宅支出</t>
  </si>
  <si>
    <t>附件10：</t>
  </si>
  <si>
    <t>一般公共预算基本支出情况表</t>
  </si>
  <si>
    <t xml:space="preserve"> 212</t>
  </si>
  <si>
    <t>附件11：</t>
  </si>
  <si>
    <t>一般公共预算基本支出预算明细表-工资福利支出</t>
  </si>
  <si>
    <t>附件12：</t>
  </si>
  <si>
    <t>一般公共预算基本支出预算明细表-商品和服务支出</t>
  </si>
  <si>
    <t>附件13：</t>
  </si>
  <si>
    <t>一般公共预算基本支出预算明细表-对个人和家庭的补助</t>
  </si>
  <si>
    <t>住房支出</t>
  </si>
  <si>
    <t>采暖补贴</t>
  </si>
  <si>
    <t>物业服务补贴</t>
  </si>
  <si>
    <t>其他</t>
  </si>
  <si>
    <t>提租补贴</t>
  </si>
  <si>
    <t>购房补贴</t>
  </si>
  <si>
    <t xml:space="preserve"> 城乡社区管理事务</t>
  </si>
  <si>
    <t>附件14：</t>
  </si>
  <si>
    <t>政府性基金预算支出情况表</t>
  </si>
  <si>
    <t>无</t>
  </si>
  <si>
    <t>附件15：</t>
  </si>
  <si>
    <t>纳入专户管理的非税收入拨款州级支出预算分类汇总表</t>
  </si>
  <si>
    <t>附件16：</t>
  </si>
  <si>
    <t>一般公共预算拨款--经费拨款州级支出预算表</t>
  </si>
  <si>
    <t>州本级项目支出</t>
  </si>
  <si>
    <t xml:space="preserve">   行政事业单位离退休</t>
  </si>
  <si>
    <t xml:space="preserve">    行政单位离退休</t>
  </si>
  <si>
    <t xml:space="preserve">    事业单位离退休</t>
  </si>
  <si>
    <t>附件17：</t>
  </si>
  <si>
    <t>州级专项资金预算汇总表</t>
  </si>
  <si>
    <t>科目代码</t>
  </si>
  <si>
    <t>功能科目名称</t>
  </si>
  <si>
    <t>专项名称</t>
  </si>
  <si>
    <t>一般公共预算拨款小计</t>
  </si>
  <si>
    <t>经费拨款</t>
  </si>
  <si>
    <t>纳入一般公共预算管理的非税收入拨款</t>
  </si>
  <si>
    <t>州域城镇体系规划编制专项</t>
  </si>
  <si>
    <t>州域城镇体系规划专项</t>
  </si>
  <si>
    <t xml:space="preserve">  城乡社区公共设施</t>
  </si>
  <si>
    <t xml:space="preserve">      212</t>
  </si>
  <si>
    <t xml:space="preserve">    03</t>
  </si>
  <si>
    <t xml:space="preserve">  03</t>
  </si>
  <si>
    <t xml:space="preserve">      小城镇基础设施建设</t>
  </si>
  <si>
    <t>新型城镇化建设专项经费</t>
  </si>
  <si>
    <t xml:space="preserve">  城乡社区住宅</t>
  </si>
  <si>
    <t xml:space="preserve">      221</t>
  </si>
  <si>
    <t xml:space="preserve">  99</t>
  </si>
  <si>
    <t xml:space="preserve">      其他城乡社区住宅支出</t>
  </si>
  <si>
    <t>住房保障建设专项经费</t>
  </si>
  <si>
    <t>附件18：</t>
  </si>
  <si>
    <t>一般公共预算“三公”经费预算表</t>
  </si>
  <si>
    <t>三公经费预算数(一般公共预算拨款)</t>
  </si>
  <si>
    <t>小计</t>
  </si>
  <si>
    <t>公务用车购置及运行费</t>
  </si>
  <si>
    <t>其中：</t>
  </si>
  <si>
    <t>因公出国(境)费用</t>
  </si>
  <si>
    <t>公务用车购置费</t>
  </si>
  <si>
    <t xml:space="preserve"> </t>
  </si>
  <si>
    <t>州住建局</t>
  </si>
  <si>
    <t>湘西州建设局（本级）</t>
  </si>
  <si>
    <t>州建设工程质量安全监督管理站</t>
  </si>
  <si>
    <t>附件19：</t>
  </si>
  <si>
    <t>_____部门2018年州本级部门预算部门专项绩效目标申报表</t>
  </si>
  <si>
    <t>单位（专项）名称</t>
  </si>
  <si>
    <t>资金性质</t>
  </si>
  <si>
    <t>资金总额</t>
  </si>
  <si>
    <t>单位相应职责概述</t>
  </si>
  <si>
    <t>专项资金管理办法</t>
  </si>
  <si>
    <t>专项立项依据</t>
  </si>
  <si>
    <t>专项长期绩效目标</t>
  </si>
  <si>
    <t>专项年度绩效目标</t>
  </si>
  <si>
    <t>专项年度实施进度计划</t>
  </si>
  <si>
    <t>产出指标（含数量指标、质量指标）</t>
  </si>
  <si>
    <t>效益指标（含经济效益、社会效益、环境效益）</t>
  </si>
  <si>
    <t>实施保障措施</t>
  </si>
  <si>
    <t>304</t>
  </si>
  <si>
    <t>湘西州住建局</t>
  </si>
  <si>
    <t xml:space="preserve">  304001</t>
  </si>
  <si>
    <t xml:space="preserve">  湘西州住建局本级</t>
  </si>
  <si>
    <t xml:space="preserve">    304001</t>
  </si>
  <si>
    <t xml:space="preserve">    新型城镇化建设专项经费</t>
  </si>
  <si>
    <t>预算拨款</t>
  </si>
  <si>
    <t>统筹推进全州新型城镇化战略工作，加快城乡基础设施建设，着力改善城乡人居环境，规划和指导村镇建设等。</t>
  </si>
  <si>
    <t>州住建局财务专项管理制度</t>
  </si>
  <si>
    <t>《关于深入推进新型城镇化建设的实施意见》（湘政办发（2016）95号）、《湘西自治州人民政府关于进一步推进新型城镇化的实施意见》（州政发（2016）10号）</t>
  </si>
  <si>
    <t>进全州新型城镇化建设，利用风景名胜资源，不断完善城镇公共服务功能，提升完善城镇综合承载能力，改善城乡人居环境，加强传统村落保护利用和农村危房改造，农村环境整治，推进城乡一体化发展。</t>
  </si>
  <si>
    <t>督促和指导县市区落实《湘西自治州推进新型城镇化建设四年行动计划（2017-2020年）》2018年相关指标要求，到2018年底，建立健全192个传统村落的信息档案，全州中国传统村落达到100个左右。完成农村危改省定任务。</t>
  </si>
  <si>
    <t>加强对县市县市区的指导，确保完成《湘西自治州推进新型城镇化建设四年行动计划（2017-2020年）》2018年相关任务。</t>
  </si>
  <si>
    <t>达到《湘西自治州推进新型城镇化建设四年行动计划（2017-2020年）》2018年预期目标，确保完成年度任务。2018年将一批条件成熟的中国传统村落向市场开放；农村危房改造完成省定任务。</t>
  </si>
  <si>
    <t>确保全州新型城镇化工作顺利进行，大力实施品牌发展战略，强力推进民生保障工程，加强传统村落保护与利用，促进湘西经济社会健康和谐发展。</t>
  </si>
  <si>
    <t>加大小城镇建设投入，加快扶持培育一批经济发展快、人口吸纳能力强的小城镇，支持市政基础设施建设，完善公共服务功能，提升承载能力。</t>
  </si>
  <si>
    <t xml:space="preserve">    住房保障建设专项经费</t>
  </si>
  <si>
    <t>一般预算</t>
  </si>
  <si>
    <t xml:space="preserve">负责全州保障房性安居工程计划申报、项目进度督查、政策法规指导。
</t>
  </si>
  <si>
    <t>州住建局财务专项资金管理办法</t>
  </si>
  <si>
    <t xml:space="preserve">国办发【2011】45号《国务院办公厅关于保障性安居工程建设和管理的指导意见》
</t>
  </si>
  <si>
    <t>按照国家要求使当地常驻人口20%享受保障性安居工程待遇。</t>
  </si>
  <si>
    <t>按照国家要求shi当地常驻人口20%享受保障性安居工程待遇；规划编制2018-2020年棚户区改造三年项目计划库</t>
  </si>
  <si>
    <t>完成省厅下达年度计划任务棚改计划10367户</t>
  </si>
  <si>
    <t>完成省厅下达年度计划任务，棚改计划任务10367户</t>
  </si>
  <si>
    <t>1、保障性安居工程项目是拉动内需、是转方式、调结构、惠民生、稳增长的重大举措。
2、提高中低收入人群住房居住环境。
3、促进社会和谐，提高人民幸福指数。</t>
  </si>
  <si>
    <t>1、加强组织领导，落实机构经费
2、加大土地公用，确保项目落实
3、加大财政配套，确保资金到位
4、加强督促检查，确保质量进度
5、加强联动协调，确保工作效率
6、严格考核验收，落实约谈问责</t>
  </si>
  <si>
    <t xml:space="preserve">  304002</t>
  </si>
  <si>
    <t xml:space="preserve">  州城市规划管理处</t>
  </si>
  <si>
    <t xml:space="preserve">    304002</t>
  </si>
  <si>
    <t xml:space="preserve">    州域城镇体系规划编制专项</t>
  </si>
  <si>
    <t>负责组织编制湘西自治州州域城镇体系规划</t>
  </si>
  <si>
    <t>州域城镇体系规划编制专项资金管理制度</t>
  </si>
  <si>
    <t>湘西自治州人民政府专题会议纪要[2015]25号</t>
  </si>
  <si>
    <t>完成体系规划成果，完成报批相关工作。</t>
  </si>
  <si>
    <t>完成报批工作。</t>
  </si>
  <si>
    <t>2018年12月以前完成报批工作。</t>
  </si>
  <si>
    <t>获得省级评审意见、完成报批。</t>
  </si>
  <si>
    <t>完成我州州域城镇体系规划成果并获得省人民政府批复，进一步完善我州城乡规划体系，促进我州城乡规划工作科学有序发展，为新一轮县市总体规划编制修改和重大项目建设提供指导和依据。</t>
  </si>
  <si>
    <t xml:space="preserve">加大汇报力度，完成体系规划成果，完成报批相关工作
</t>
  </si>
  <si>
    <t xml:space="preserve">    州域城镇体系规划专项</t>
  </si>
  <si>
    <t>完成报批工作。本年度用于弥补人员经费4.68万元。</t>
  </si>
  <si>
    <t>加大汇报力度，完成体系规划成果，完成报批相关工作</t>
  </si>
  <si>
    <t>附件20：</t>
  </si>
  <si>
    <t>_____部门2018年州本级部门预算单位整体绩效目标申报表</t>
  </si>
  <si>
    <t>年度预算申请资金总额</t>
  </si>
  <si>
    <t>部门职责概述</t>
  </si>
  <si>
    <t>整体绩效目标</t>
  </si>
  <si>
    <t>部门整体支出年度产出指标</t>
  </si>
  <si>
    <t>部门整体支出年度产出效益</t>
  </si>
  <si>
    <t>重点工作完成率</t>
  </si>
  <si>
    <t>预算完成率</t>
  </si>
  <si>
    <t>政府采购执行率</t>
  </si>
  <si>
    <t>三公经费控制率</t>
  </si>
  <si>
    <t>部决算信息公开</t>
  </si>
  <si>
    <t>经济效益</t>
  </si>
  <si>
    <t>社会效益</t>
  </si>
  <si>
    <t>社会公众或服务对象满意度</t>
  </si>
  <si>
    <t xml:space="preserve">  304004</t>
  </si>
  <si>
    <t xml:space="preserve">  州建设工程造价管理站</t>
  </si>
  <si>
    <t>管理建设工程造价与定额，为经济建设服务。管理各类计价依据、施工合同、从业资格、建筑市场、审查概算、预决算、标底、纠纷调处、鉴定处理、造价咨询服务</t>
  </si>
  <si>
    <t>全年完成施工合同的审查和备案，完成6期《湘西建筑管理》的调查、测算、印刷、发布；施工合同的印刷。</t>
  </si>
  <si>
    <t>100%</t>
  </si>
  <si>
    <t>按州财政局要求到州住建局网站公开</t>
  </si>
  <si>
    <t>客观地反映了建筑市场价格标准，指导全州建筑市场价格，减少了因材料价格产生的纠纷。</t>
  </si>
  <si>
    <t>服务全州建设市场、客观地反映建筑市场价格标准；统一了合同范本。</t>
  </si>
  <si>
    <t>98%</t>
  </si>
  <si>
    <t xml:space="preserve">  304014</t>
  </si>
  <si>
    <t xml:space="preserve">  州建设工程质量检测中心</t>
  </si>
  <si>
    <t>建设工程质量检测中心对工程施工所用原材料、构件、制品等工程材料进行试验检测，对不合格项目要求其返工重新报检，参加工程质量检查，配合咨询、施工单位进行试验，建立和健全试验检测台账，发放试验报告，并认真填写编号保存，及时向上级部门提供工程质量动态</t>
  </si>
  <si>
    <t xml:space="preserve">1、做好检测准备工作，时刻安排人员值班
2、积极配合其他部门开展建筑工程巡查工作
3、随时监督送检单位的工程质量动态，确保工程用料安全
4、积极推广检测工作，给各施工单位发放二维码以便获取最新检测信息
</t>
  </si>
  <si>
    <t>在州住建局门户网站上进行公开</t>
  </si>
  <si>
    <t>提升设备质量加快检测工作，让检测工程更快投入施工建设，树立良好的单位形象</t>
  </si>
  <si>
    <t>保证工程项目的用料安全，时时刻刻关注工程质量的动态，促进建筑工程向健康的方向发展</t>
  </si>
  <si>
    <t>提升检测水平，提高检测质量，保证社会公众服务对象满意度达90%以上</t>
  </si>
  <si>
    <t>1、贯彻和组织执行国家和省有关法律法规的方针政策；2、指导和监督全州城乡规划管理工作；3、负责组织编制州域城镇体系规划；4、负责组织全州历史文化名城、名镇、名村及历史文化街区的申报、指导、监督其保护规划编制、修改计划及组织协调推进相关管理工作等。</t>
  </si>
  <si>
    <t>1、督促抓好吉首市、古丈县、凤凰县总体规划修改以及县市区城市设计等城乡规划编制工作；2、继续深入推进“两违”整治，积极配合州两违办开展相关工作；3、积极推进省级以上历史文化名镇名村申报和保护工作；4、利用州规委会及其专家委员会平台强化对吉首市和湘西经开区建设项目的监督、审查。5、按照推进新型城镇化的要求加强对县市各种规划工作的技术指导等</t>
  </si>
  <si>
    <t>加强资金管理，全面提高财政资金的使用效率。</t>
  </si>
  <si>
    <t>推进我州城乡规划编制与管理工作科学有序发展。</t>
  </si>
  <si>
    <t xml:space="preserve">  304011</t>
  </si>
  <si>
    <t xml:space="preserve">  州国有土地上房屋征补办</t>
  </si>
  <si>
    <t>贯彻执行国家和省国有土地上房屋征收与补偿的法律法规和政策；制定相关规定；拟制房屋征收决定；拟定房屋征收补偿方案；组织抽签，选定房地产评估机构；指导县市国有土地上房屋征收与补偿工作；办理省政府交办的国有土地上房屋征收与补偿有关工作；完成法律法规规定的本级人民政府交办的其他有关房屋征收与补偿工作。</t>
  </si>
  <si>
    <t>起草《湘西土家族苗族自治州国有土地上房屋征收与补偿实施暂行办法》，指导县市开展国有土地上房屋征收与补偿工作，完成省州交办的国有土地上房屋征收与补偿工作。</t>
  </si>
  <si>
    <t>规范我州国有土地上的房屋征收与补偿，切实保护公民的合法财产，维护社会稳定。</t>
  </si>
  <si>
    <t>规范国有土地上房屋征收与补偿活动，维护公共利益，保障被征收房屋所有权人的合法权益</t>
  </si>
  <si>
    <t>承担牵头推进新型城镇化战略工作；制定保障房相关政策并指导实施，编制全州城镇保障性住房发展规划及年度计划并监督实施；承担推进住房制定改革责任，制定适合州情的住房政策，指导住房建设和住房改革制度，制定全州住房建设规划并指导实施；承担全州城乡规划管理工作；承担建立科学规范的工程建设标准体系的责任；指导和管理全州建筑业活动；承担全州房屋建筑和市政工程质量安全监管责任；承担规划和指导村镇建设的责任等</t>
  </si>
  <si>
    <t>完成省州制定的各项目标任务。</t>
  </si>
  <si>
    <t>搞好全州住房和城乡建设管理工作，全力推进保障性安居工程、大力实施农村危房改造项目，着力加快两供两治设施建设，加快市政设施建设，夯实城乡发展基础，努力完善城镇基础设施建设。</t>
  </si>
  <si>
    <t>搞好城乡建设管理工作，保障和改善民生，推进传统村落保护，建设绿色生态城镇，人民生活幸福指数及对政府的满意度显著提升。</t>
  </si>
  <si>
    <t xml:space="preserve">  304003</t>
  </si>
  <si>
    <t xml:space="preserve">  州建设工程质量安全监督站</t>
  </si>
  <si>
    <t>受州住房和城乡建设局的委托，负责对县市建设工程质量安全监督工作的业务指导和管理；负责对州管项目责任主体和有关机构履行质量安全责任行为的监督检查；负责对州管项目施工技术资料、监理资料以及检测报告等有关工程质量的文件盒资料的监督检查；负责对工程竣工验收的监督检查；负责对混凝土预制构件及预拌混凝土质量的监督检查；提交工程质量监督报告，检验、检测、检查施工现场使用安全防护用具及机器设备；协助建设行政主管部门组织或参与工程重大质量安全事故的调查处理；监督施工现场安全达标和文明施工；做好建设行政主管部门以及其他有关部门交办的工程（产品）质量监督检测、检验测试技术的研究和开发，完成州住建和城乡建设局交办的其他工作。</t>
  </si>
  <si>
    <t>全年州直管工程项目不发生重大质量安全事故；一次性竣工验收合格率达100%；竣工验收备案率达95%，项目质量安全标准化创优率达15%以上。</t>
  </si>
  <si>
    <t>杜绝质量安全事故带来的经济损失，通过不断提升工程质量和安全管理水平，打造更多优质工程，减少企业后期对工程的维护费用。</t>
  </si>
  <si>
    <t>进一步减少开裂、渗漏等工程质量常见问题的发生率，降低业主因为房屋质量问题引起的集体上访和投诉事件，维护社会稳定</t>
  </si>
  <si>
    <t xml:space="preserve">  304012</t>
  </si>
  <si>
    <t xml:space="preserve">  州建设工程招标投标管理办公室</t>
  </si>
  <si>
    <t>在州建设行政主管部门的领导下负责国家、省的有关招投标政策法规在本州内颁布执行，对全州建设工程招投标工作进行监督、指导和管理。审查招投标单位的资格；审批招标申请书，招标书等招标文件；组织有关单位审定标底和评标办法；监督开标、评标、定标；协助查处招投标中的违法行为；协助主管部门对与招投标有关的咨询机构进行监督、管理和业务指导。</t>
  </si>
  <si>
    <t>应招投标率实现100%，招投标备案率实现100%</t>
  </si>
  <si>
    <t>实现中标价低于招投标控制价1%</t>
  </si>
  <si>
    <t>健全招投标制度，规范招投标市场秩序，根据公平公正诚实信用原则确保招投标活动顺利进行，减少招投标投诉率。</t>
  </si>
  <si>
    <t xml:space="preserve">  304016</t>
  </si>
  <si>
    <t xml:space="preserve">  州燃气安全监督管理站</t>
  </si>
  <si>
    <t>协助燃气主管部门做好全州燃气经营企业的经营许可审批审核前期工作；协助燃气主管部门参与全州燃气燃烧器具安装维修企业资质的监督；指导全州燃气工程的项目选址、竣工验收工作；协助燃气主管部门做好燃气行业安全生产监督工作以及燃气行业违章、违法行为的纠正和处罚工作；配合相关部门对燃气安全生产事故的调查和处理，承担全州燃气行业从业人员的安全、业务和技术培训。</t>
  </si>
  <si>
    <t>1、推行智慧管理信息系统。2、加大事故源头管控力度。3、加快管道天然气设施建设。</t>
  </si>
  <si>
    <t>促进经济发展、改善能源应用结构、提高清洁能源占用比例。</t>
  </si>
  <si>
    <t>促进社会进步、引导行业规范发展、带动就业、提高人民生活水平。</t>
  </si>
  <si>
    <t>社会公众或服务对象满意度达到98%</t>
  </si>
  <si>
    <t xml:space="preserve">  304013</t>
  </si>
  <si>
    <t xml:space="preserve">  州风景园林管理办公室</t>
  </si>
  <si>
    <t>为风景名胜区和城镇园林绿化提供管理指导服务等工作；负责全州风景名胜区的设立；申报和规划建设资源保护的管理；园林绿化施工经营企业管理；园林式单位创建管理等工作。</t>
  </si>
  <si>
    <t>一、督促指导泸溪沅水风景名胜区、凤凰风景名胜区、边城--古苗河风景名胜区、酉水--吕洞山风景名胜区编制完成风景名胜区总体规划；里耶--乌龙山风景名胜区升级国际级风景名胜区。二、加强城市园林绿化工作；指导吉首市创建省级园林城市资料申报完成阶段。</t>
  </si>
  <si>
    <t>1、落实好创建省级园林城市创建的资料申报1个，实现园林资质管理新增加3个三级企业，向上推荐申报二级城市园林资质1个；2、指导吉首市创建省级园林城市资料申报完成阶段；3、为打造国内外知名的“生态文化旅游公园”添砖加瓦。</t>
  </si>
  <si>
    <t>1、名风景名胜区的规划编制有利于延长风景名胜区生命周期，焕发风景名胜区生命力；有利于提高知名度，扩大信誉度；有利于扩大资源利用的深度和广度，产生经济效益、社会效益和环境效益；为资源的保护、开发、利用积累经验，产生综合效益。2、落实全国小康要求，提升城市绿地覆盖率，城市绿化覆盖率的指标。达到美化市容、提升城市改造提质，达到“绿化、亮化”的美丽湘西而努力。</t>
  </si>
  <si>
    <t>2018年州住建局新增资产申报表</t>
  </si>
  <si>
    <t>排序序号</t>
  </si>
  <si>
    <t>资产类别</t>
  </si>
  <si>
    <t>新增资产名称</t>
  </si>
  <si>
    <t>新增数量</t>
  </si>
  <si>
    <t>申报资金（万元）</t>
  </si>
  <si>
    <t>资金来源</t>
  </si>
  <si>
    <t>配置依据</t>
  </si>
  <si>
    <t>资产存量情况</t>
  </si>
  <si>
    <t>备注</t>
  </si>
  <si>
    <t>通用设备</t>
  </si>
  <si>
    <t>笔记本电脑</t>
  </si>
  <si>
    <t>公共财政拨款</t>
  </si>
  <si>
    <t>州财资【2016】10号文件</t>
  </si>
  <si>
    <t>台式电脑</t>
  </si>
  <si>
    <t>A4黑白打印机</t>
  </si>
  <si>
    <t>州财资【2016】11号文件</t>
  </si>
  <si>
    <t>房屋及构筑物</t>
  </si>
  <si>
    <t>其他资产</t>
  </si>
  <si>
    <t>州财资【2016】12号文件</t>
  </si>
  <si>
    <t>办公室装修</t>
  </si>
  <si>
    <t>办公家具</t>
  </si>
  <si>
    <t>会议室家具</t>
  </si>
  <si>
    <t>州财资【2016】13号文件</t>
  </si>
  <si>
    <t>接待室家具</t>
  </si>
  <si>
    <t>州财资【2016】14号文件</t>
  </si>
  <si>
    <t>办公室家具（处级干部办公室）</t>
  </si>
  <si>
    <t>州财资【2016】15号文件</t>
  </si>
  <si>
    <t>办公室家具（处级以下人员办公室）</t>
  </si>
  <si>
    <t>州财资【2016】16号文件</t>
  </si>
  <si>
    <t>可移动投影仪</t>
  </si>
  <si>
    <t>州财资【2016】17号文件</t>
  </si>
  <si>
    <t>固定投影仪</t>
  </si>
  <si>
    <t>州财资【2016】18号文件</t>
  </si>
  <si>
    <t>州财资【2016】19号文件</t>
  </si>
  <si>
    <t>电视</t>
  </si>
  <si>
    <t>大型会议室音响设备</t>
  </si>
  <si>
    <t>州财资【2016】20号文件</t>
  </si>
  <si>
    <t>中型会议室音响设备</t>
  </si>
  <si>
    <t>州财资【2016】21号文件</t>
  </si>
  <si>
    <t>州财资【2016】22号文件</t>
  </si>
  <si>
    <t>食堂桌椅、厨具</t>
  </si>
  <si>
    <t>州规划处</t>
  </si>
  <si>
    <t>州财资【2016】23号文件</t>
  </si>
  <si>
    <t>一体机（含传真）</t>
  </si>
  <si>
    <t>州财资【2016】24号文件</t>
  </si>
  <si>
    <t>碎纸机</t>
  </si>
  <si>
    <t>州财资【2016】25号文件</t>
  </si>
  <si>
    <t>州财资【2016】26号文件</t>
  </si>
  <si>
    <t>挂式空调（25平米以下房间）</t>
  </si>
  <si>
    <t>州财资【2016】27号文件</t>
  </si>
  <si>
    <t>挂式空调（25至40平米以下房间）</t>
  </si>
  <si>
    <t>州财资【2016】28号文件</t>
  </si>
  <si>
    <t>州财资【2016】29号文件</t>
  </si>
  <si>
    <t>州财资【2016】30号文件</t>
  </si>
  <si>
    <t>州检测中心</t>
  </si>
  <si>
    <t>土地</t>
  </si>
  <si>
    <t>办公用地</t>
  </si>
  <si>
    <t>州财资【2016】31号文件</t>
  </si>
  <si>
    <t>车辆</t>
  </si>
  <si>
    <t>一般公务用车</t>
  </si>
  <si>
    <t>州财资【2016】32号文件</t>
  </si>
  <si>
    <t>州财资【2016】33号文件</t>
  </si>
  <si>
    <t>州财资【2016】34号文件</t>
  </si>
  <si>
    <t>州财资【2016】35号文件</t>
  </si>
  <si>
    <t>高档复印机</t>
  </si>
  <si>
    <t>州财资【2016】36号文件</t>
  </si>
  <si>
    <t>州财资【2016】37号文件</t>
  </si>
  <si>
    <t>州财资【2016】38号文件</t>
  </si>
  <si>
    <t>高档相机</t>
  </si>
  <si>
    <t>州财资【2016】39号文件</t>
  </si>
  <si>
    <t>州财资【2016】40号文件</t>
  </si>
  <si>
    <t>州财资【2016】41号文件</t>
  </si>
  <si>
    <t>挂式空调（60至80平米以下房间）</t>
  </si>
  <si>
    <t>州财资【2016】42号文件</t>
  </si>
  <si>
    <t>挂式空调（80平米以上房间）</t>
  </si>
  <si>
    <t>州财资【2016】43号文件</t>
  </si>
  <si>
    <t>州财资【2016】44号文件</t>
  </si>
  <si>
    <t>州财资【2016】45号文件</t>
  </si>
  <si>
    <t>州财资【2016】46号文件</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</si>
</sst>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00;&quot;¥&quot;* \-#,##0.00;&quot;¥&quot;* _-&quot;-&quot;??;@"/>
    <numFmt numFmtId="178" formatCode="&quot;¥&quot;* _-#,##0;&quot;¥&quot;* \-#,##0;&quot;¥&quot;* _-&quot;-&quot;;@"/>
    <numFmt numFmtId="179" formatCode="* #,##0.00;* \-#,##0.00;* &quot;-&quot;??;@"/>
    <numFmt numFmtId="180" formatCode="#,##0.00_ "/>
    <numFmt numFmtId="181" formatCode="0.00_ "/>
    <numFmt numFmtId="182" formatCode="* #,##0.00;* \-#,##0.00;* &quot;&quot;??;@"/>
    <numFmt numFmtId="183" formatCode="#,##0.0_ "/>
    <numFmt numFmtId="184" formatCode="0000"/>
    <numFmt numFmtId="185" formatCode="0.00_);[Red]\(0.00\)"/>
  </numFmts>
  <fonts count="53">
    <font>
      <sz val="9"/>
      <name val="宋体"/>
      <family val="0"/>
    </font>
    <font>
      <sz val="11"/>
      <color indexed="8"/>
      <name val="宋体"/>
      <family val="0"/>
    </font>
    <font>
      <b/>
      <sz val="10"/>
      <name val="实体"/>
      <family val="3"/>
    </font>
    <font>
      <b/>
      <sz val="16"/>
      <name val="宋体"/>
      <family val="0"/>
    </font>
    <font>
      <b/>
      <sz val="10"/>
      <name val="宋体"/>
      <family val="0"/>
    </font>
    <font>
      <sz val="10"/>
      <name val="宋体"/>
      <family val="0"/>
    </font>
    <font>
      <b/>
      <sz val="22"/>
      <name val="宋体"/>
      <family val="0"/>
    </font>
    <font>
      <b/>
      <sz val="9"/>
      <name val="宋体"/>
      <family val="0"/>
    </font>
    <font>
      <b/>
      <sz val="18"/>
      <name val="宋体"/>
      <family val="0"/>
    </font>
    <font>
      <b/>
      <sz val="10.5"/>
      <name val="宋体"/>
      <family val="0"/>
    </font>
    <font>
      <sz val="10.5"/>
      <name val="宋体"/>
      <family val="0"/>
    </font>
    <font>
      <sz val="8"/>
      <name val="宋体"/>
      <family val="0"/>
    </font>
    <font>
      <b/>
      <sz val="10"/>
      <name val="Arial"/>
      <family val="2"/>
    </font>
    <font>
      <sz val="12"/>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9"/>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38">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
      <left style="thin">
        <color rgb="FF000000"/>
      </left>
      <right style="thin">
        <color rgb="FF000000"/>
      </right>
      <top>
        <color indexed="63"/>
      </top>
      <bottom style="thin">
        <color rgb="FF000000"/>
      </bottom>
    </border>
    <border>
      <left style="thin">
        <color rgb="FF000000"/>
      </left>
      <right>
        <color indexed="63"/>
      </right>
      <top/>
      <bottom style="thin">
        <color rgb="FF000000"/>
      </bottom>
    </border>
    <border>
      <left style="thin"/>
      <right style="thin"/>
      <top>
        <color indexed="63"/>
      </top>
      <bottom style="thin"/>
    </border>
    <border>
      <left style="thin">
        <color rgb="FF000000"/>
      </left>
      <right style="thin">
        <color rgb="FF000000"/>
      </right>
      <top style="thin">
        <color rgb="FF000000"/>
      </top>
      <bottom style="thin">
        <color rgb="FF000000"/>
      </bottom>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color rgb="FF000000"/>
      </left>
      <right>
        <color indexed="63"/>
      </right>
      <top style="thin">
        <color rgb="FF000000"/>
      </top>
      <bottom style="thin">
        <color rgb="FF000000"/>
      </bottom>
    </border>
    <border>
      <left style="thin">
        <color indexed="8"/>
      </left>
      <right>
        <color indexed="63"/>
      </right>
      <top style="thin">
        <color indexed="8"/>
      </top>
      <bottom style="thin">
        <color indexed="8"/>
      </bottom>
    </border>
    <border>
      <left style="thin"/>
      <right/>
      <top>
        <color indexed="63"/>
      </top>
      <bottom>
        <color indexed="63"/>
      </bottom>
    </border>
    <border>
      <left>
        <color indexed="63"/>
      </left>
      <right style="thin"/>
      <top>
        <color indexed="63"/>
      </top>
      <bottom>
        <color indexed="63"/>
      </bottom>
    </border>
    <border>
      <left/>
      <right style="thin"/>
      <top>
        <color indexed="63"/>
      </top>
      <bottom style="thin"/>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color indexed="63"/>
      </left>
      <right>
        <color indexed="63"/>
      </right>
      <top style="thin">
        <color rgb="FF000000"/>
      </top>
      <bottom>
        <color indexed="63"/>
      </bottom>
    </border>
    <border>
      <left>
        <color indexed="63"/>
      </left>
      <right>
        <color indexed="63"/>
      </right>
      <top>
        <color indexed="63"/>
      </top>
      <bottom style="thin">
        <color rgb="FF000000"/>
      </bottom>
    </border>
    <border>
      <left style="thin"/>
      <right style="thin"/>
      <top style="thin">
        <color rgb="FF000000"/>
      </top>
      <bottom style="thin"/>
    </border>
    <border>
      <left style="thin"/>
      <right style="thin"/>
      <top style="thin"/>
      <bottom style="thin">
        <color rgb="FF000000"/>
      </bottom>
    </border>
    <border>
      <left style="thin"/>
      <right style="thin">
        <color rgb="FF000000"/>
      </right>
      <top style="thin">
        <color rgb="FF000000"/>
      </top>
      <bottom style="thin"/>
    </border>
    <border>
      <left style="thin"/>
      <right style="thin">
        <color rgb="FF000000"/>
      </right>
      <top style="thin"/>
      <bottom style="thin"/>
    </border>
    <border>
      <left style="thin"/>
      <right style="thin">
        <color rgb="FF000000"/>
      </right>
      <top style="thin"/>
      <bottom style="thin">
        <color rgb="FF000000"/>
      </bottom>
    </border>
  </borders>
  <cellStyleXfs count="70">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12"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1" applyNumberFormat="0" applyFill="0" applyAlignment="0" applyProtection="0"/>
    <xf numFmtId="0" fontId="37" fillId="0" borderId="2"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38" fillId="20" borderId="0" applyNumberFormat="0" applyBorder="0" applyAlignment="0" applyProtection="0"/>
    <xf numFmtId="0" fontId="1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pplyNumberFormat="0" applyFill="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1" fillId="0" borderId="3" applyNumberFormat="0" applyFill="0" applyAlignment="0" applyProtection="0"/>
    <xf numFmtId="177" fontId="12" fillId="0" borderId="0" applyFont="0" applyFill="0" applyBorder="0" applyAlignment="0" applyProtection="0"/>
    <xf numFmtId="178" fontId="12" fillId="0" borderId="0" applyFont="0" applyFill="0" applyBorder="0" applyAlignment="0" applyProtection="0"/>
    <xf numFmtId="0" fontId="42" fillId="22" borderId="4" applyNumberFormat="0" applyAlignment="0" applyProtection="0"/>
    <xf numFmtId="0" fontId="43" fillId="23"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179" fontId="12" fillId="0" borderId="0" applyFont="0" applyFill="0" applyBorder="0" applyAlignment="0" applyProtection="0"/>
    <xf numFmtId="176" fontId="12"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7" fillId="30" borderId="0" applyNumberFormat="0" applyBorder="0" applyAlignment="0" applyProtection="0"/>
    <xf numFmtId="0" fontId="48" fillId="22" borderId="7" applyNumberFormat="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8" applyNumberFormat="0" applyFont="0" applyAlignment="0" applyProtection="0"/>
  </cellStyleXfs>
  <cellXfs count="296">
    <xf numFmtId="0" fontId="0" fillId="0" borderId="0" xfId="0" applyAlignment="1">
      <alignment/>
    </xf>
    <xf numFmtId="0" fontId="0" fillId="0" borderId="0" xfId="43" applyFill="1">
      <alignment/>
      <protection/>
    </xf>
    <xf numFmtId="0" fontId="0" fillId="0" borderId="0" xfId="43">
      <alignment/>
      <protection/>
    </xf>
    <xf numFmtId="0" fontId="2" fillId="0" borderId="0" xfId="0" applyFont="1" applyFill="1" applyAlignment="1" applyProtection="1">
      <alignment horizontal="left" vertical="center"/>
      <protection/>
    </xf>
    <xf numFmtId="0" fontId="3" fillId="0" borderId="0" xfId="43" applyFont="1" applyAlignment="1">
      <alignment horizontal="centerContinuous" vertical="center"/>
      <protection/>
    </xf>
    <xf numFmtId="0" fontId="4" fillId="0" borderId="9" xfId="43" applyFont="1" applyBorder="1" applyAlignment="1">
      <alignment horizontal="centerContinuous" vertical="center"/>
      <protection/>
    </xf>
    <xf numFmtId="0" fontId="4" fillId="0" borderId="10" xfId="43" applyFont="1" applyBorder="1" applyAlignment="1">
      <alignment horizontal="centerContinuous" vertical="center"/>
      <protection/>
    </xf>
    <xf numFmtId="0" fontId="4" fillId="0" borderId="11" xfId="43" applyFont="1" applyBorder="1" applyAlignment="1">
      <alignment horizontal="center" vertical="center" wrapText="1"/>
      <protection/>
    </xf>
    <xf numFmtId="0" fontId="4" fillId="0" borderId="12" xfId="43" applyFont="1" applyBorder="1" applyAlignment="1">
      <alignment horizontal="center" vertical="center" wrapText="1"/>
      <protection/>
    </xf>
    <xf numFmtId="49" fontId="5" fillId="0" borderId="10" xfId="43" applyNumberFormat="1" applyFont="1" applyFill="1" applyBorder="1" applyAlignment="1" applyProtection="1">
      <alignment horizontal="left" vertical="center" wrapText="1"/>
      <protection/>
    </xf>
    <xf numFmtId="49" fontId="5" fillId="0" borderId="9" xfId="43" applyNumberFormat="1" applyFont="1" applyFill="1" applyBorder="1" applyAlignment="1" applyProtection="1">
      <alignment horizontal="left" vertical="center" wrapText="1"/>
      <protection/>
    </xf>
    <xf numFmtId="180" fontId="5" fillId="0" borderId="13" xfId="43" applyNumberFormat="1" applyFont="1" applyFill="1" applyBorder="1" applyAlignment="1" applyProtection="1">
      <alignment horizontal="right" vertical="center" wrapText="1"/>
      <protection/>
    </xf>
    <xf numFmtId="49" fontId="5" fillId="0" borderId="10" xfId="43" applyNumberFormat="1" applyFont="1" applyFill="1" applyBorder="1" applyAlignment="1" applyProtection="1">
      <alignment horizontal="center" vertical="center" wrapText="1"/>
      <protection/>
    </xf>
    <xf numFmtId="49" fontId="5" fillId="0" borderId="9" xfId="43" applyNumberFormat="1" applyFont="1" applyFill="1" applyBorder="1" applyAlignment="1" applyProtection="1">
      <alignment horizontal="center" vertical="center" wrapText="1"/>
      <protection/>
    </xf>
    <xf numFmtId="49" fontId="5" fillId="0" borderId="13" xfId="43" applyNumberFormat="1" applyFont="1" applyFill="1" applyBorder="1" applyAlignment="1" applyProtection="1">
      <alignment horizontal="center" vertical="center" wrapText="1"/>
      <protection/>
    </xf>
    <xf numFmtId="0" fontId="4" fillId="0" borderId="0" xfId="42" applyFont="1" applyAlignment="1">
      <alignment horizontal="right" vertical="center"/>
      <protection/>
    </xf>
    <xf numFmtId="0" fontId="4" fillId="0" borderId="10" xfId="43" applyFont="1" applyBorder="1" applyAlignment="1">
      <alignment horizontal="center" vertical="center" wrapText="1"/>
      <protection/>
    </xf>
    <xf numFmtId="0" fontId="0" fillId="0" borderId="0" xfId="42" applyFill="1">
      <alignment/>
      <protection/>
    </xf>
    <xf numFmtId="0" fontId="0" fillId="0" borderId="0" xfId="42">
      <alignment/>
      <protection/>
    </xf>
    <xf numFmtId="0" fontId="3" fillId="0" borderId="0" xfId="42" applyFont="1" applyAlignment="1">
      <alignment horizontal="centerContinuous" vertical="center"/>
      <protection/>
    </xf>
    <xf numFmtId="0" fontId="6" fillId="0" borderId="0" xfId="42" applyFont="1" applyAlignment="1">
      <alignment horizontal="centerContinuous" vertical="center"/>
      <protection/>
    </xf>
    <xf numFmtId="0" fontId="4" fillId="0" borderId="12" xfId="42" applyFont="1" applyBorder="1" applyAlignment="1">
      <alignment horizontal="center" vertical="center" wrapText="1"/>
      <protection/>
    </xf>
    <xf numFmtId="49" fontId="5" fillId="0" borderId="14" xfId="42" applyNumberFormat="1" applyFont="1" applyFill="1" applyBorder="1" applyAlignment="1" applyProtection="1">
      <alignment horizontal="left" vertical="center" wrapText="1"/>
      <protection/>
    </xf>
    <xf numFmtId="49" fontId="5" fillId="0" borderId="10" xfId="42" applyNumberFormat="1" applyFont="1" applyFill="1" applyBorder="1" applyAlignment="1" applyProtection="1">
      <alignment horizontal="center" vertical="center" wrapText="1"/>
      <protection/>
    </xf>
    <xf numFmtId="180" fontId="5" fillId="0" borderId="13" xfId="42" applyNumberFormat="1" applyFont="1" applyFill="1" applyBorder="1" applyAlignment="1" applyProtection="1">
      <alignment horizontal="center" vertical="center" wrapText="1"/>
      <protection/>
    </xf>
    <xf numFmtId="49" fontId="5" fillId="0" borderId="14" xfId="42" applyNumberFormat="1" applyFont="1" applyFill="1" applyBorder="1" applyAlignment="1" applyProtection="1">
      <alignment horizontal="center" vertical="center" wrapText="1"/>
      <protection/>
    </xf>
    <xf numFmtId="49" fontId="5" fillId="0" borderId="9" xfId="42" applyNumberFormat="1" applyFont="1" applyFill="1" applyBorder="1" applyAlignment="1" applyProtection="1">
      <alignment horizontal="center" vertical="center" wrapText="1"/>
      <protection/>
    </xf>
    <xf numFmtId="49" fontId="5" fillId="0" borderId="13" xfId="42" applyNumberFormat="1" applyFont="1" applyFill="1" applyBorder="1" applyAlignment="1" applyProtection="1">
      <alignment horizontal="center" vertical="center" wrapText="1"/>
      <protection/>
    </xf>
    <xf numFmtId="0" fontId="4" fillId="0" borderId="10" xfId="42" applyFont="1" applyBorder="1" applyAlignment="1">
      <alignment horizontal="center" vertical="center" wrapText="1"/>
      <protection/>
    </xf>
    <xf numFmtId="0" fontId="4" fillId="0" borderId="0" xfId="0" applyNumberFormat="1" applyFont="1" applyFill="1" applyAlignment="1" applyProtection="1">
      <alignment vertical="center"/>
      <protection/>
    </xf>
    <xf numFmtId="0" fontId="7" fillId="0" borderId="0" xfId="0" applyNumberFormat="1" applyFont="1" applyFill="1" applyAlignment="1" applyProtection="1">
      <alignment/>
      <protection/>
    </xf>
    <xf numFmtId="0" fontId="8" fillId="0" borderId="0" xfId="0" applyNumberFormat="1" applyFont="1" applyFill="1" applyAlignment="1" applyProtection="1">
      <alignment horizontal="centerContinuous"/>
      <protection/>
    </xf>
    <xf numFmtId="0" fontId="6" fillId="0" borderId="0" xfId="0" applyNumberFormat="1" applyFont="1" applyFill="1" applyAlignment="1" applyProtection="1">
      <alignment horizontal="centerContinuous"/>
      <protection/>
    </xf>
    <xf numFmtId="0" fontId="4" fillId="0" borderId="15" xfId="0" applyNumberFormat="1" applyFont="1" applyFill="1" applyBorder="1" applyAlignment="1" applyProtection="1">
      <alignment horizontal="left" vertical="center"/>
      <protection/>
    </xf>
    <xf numFmtId="0" fontId="4" fillId="0" borderId="0" xfId="0" applyNumberFormat="1" applyFont="1" applyFill="1" applyAlignment="1" applyProtection="1">
      <alignment horizontal="right" vertical="center"/>
      <protection/>
    </xf>
    <xf numFmtId="0"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left" vertical="center" wrapText="1"/>
      <protection/>
    </xf>
    <xf numFmtId="49" fontId="7" fillId="0" borderId="10" xfId="0" applyNumberFormat="1" applyFont="1" applyFill="1" applyBorder="1" applyAlignment="1" applyProtection="1">
      <alignment horizontal="left" vertical="center" wrapText="1"/>
      <protection/>
    </xf>
    <xf numFmtId="181" fontId="7" fillId="0" borderId="10" xfId="0" applyNumberFormat="1" applyFont="1" applyFill="1" applyBorder="1" applyAlignment="1" applyProtection="1">
      <alignment vertical="center"/>
      <protection/>
    </xf>
    <xf numFmtId="4" fontId="7" fillId="0" borderId="10" xfId="0" applyNumberFormat="1" applyFont="1" applyFill="1" applyBorder="1" applyAlignment="1" applyProtection="1">
      <alignment horizontal="right" vertical="center" wrapText="1"/>
      <protection/>
    </xf>
    <xf numFmtId="0" fontId="0" fillId="0" borderId="0" xfId="0" applyFill="1" applyAlignment="1">
      <alignment/>
    </xf>
    <xf numFmtId="0" fontId="7" fillId="0" borderId="10" xfId="0" applyFont="1" applyFill="1" applyBorder="1" applyAlignment="1" applyProtection="1">
      <alignment vertical="center"/>
      <protection/>
    </xf>
    <xf numFmtId="181" fontId="0" fillId="0" borderId="10" xfId="0" applyNumberFormat="1" applyFont="1" applyFill="1" applyBorder="1" applyAlignment="1" applyProtection="1">
      <alignment vertical="center"/>
      <protection/>
    </xf>
    <xf numFmtId="4" fontId="0" fillId="0" borderId="10" xfId="0" applyNumberFormat="1" applyFont="1" applyFill="1" applyBorder="1" applyAlignment="1" applyProtection="1">
      <alignment horizontal="right" vertical="center" wrapText="1"/>
      <protection/>
    </xf>
    <xf numFmtId="0" fontId="0" fillId="0" borderId="10" xfId="0" applyFont="1" applyFill="1" applyBorder="1" applyAlignment="1" applyProtection="1">
      <alignment vertical="center"/>
      <protection/>
    </xf>
    <xf numFmtId="0" fontId="0" fillId="33" borderId="0" xfId="0" applyFill="1" applyAlignment="1">
      <alignment/>
    </xf>
    <xf numFmtId="0" fontId="7" fillId="33" borderId="0" xfId="0" applyNumberFormat="1" applyFont="1" applyFill="1" applyAlignment="1" applyProtection="1">
      <alignment/>
      <protection/>
    </xf>
    <xf numFmtId="0" fontId="7" fillId="0" borderId="0" xfId="0" applyFont="1" applyAlignment="1">
      <alignment/>
    </xf>
    <xf numFmtId="0" fontId="7" fillId="0" borderId="0" xfId="0" applyNumberFormat="1" applyFont="1" applyFill="1" applyAlignment="1" applyProtection="1">
      <alignment/>
      <protection/>
    </xf>
    <xf numFmtId="0" fontId="4" fillId="0" borderId="0" xfId="0" applyNumberFormat="1" applyFont="1" applyFill="1" applyAlignment="1" applyProtection="1">
      <alignment vertical="center" wrapText="1"/>
      <protection/>
    </xf>
    <xf numFmtId="182" fontId="4" fillId="0" borderId="0" xfId="0" applyNumberFormat="1" applyFont="1" applyFill="1" applyAlignment="1" applyProtection="1">
      <alignment vertical="center"/>
      <protection/>
    </xf>
    <xf numFmtId="183" fontId="4" fillId="0" borderId="0" xfId="0" applyNumberFormat="1" applyFont="1" applyFill="1" applyAlignment="1" applyProtection="1">
      <alignment horizontal="right" vertical="center"/>
      <protection/>
    </xf>
    <xf numFmtId="0" fontId="4" fillId="33" borderId="15" xfId="0" applyNumberFormat="1" applyFont="1" applyFill="1" applyBorder="1" applyAlignment="1" applyProtection="1">
      <alignment horizontal="centerContinuous" vertical="center"/>
      <protection/>
    </xf>
    <xf numFmtId="0" fontId="4" fillId="33" borderId="10" xfId="0" applyNumberFormat="1" applyFont="1" applyFill="1" applyBorder="1" applyAlignment="1" applyProtection="1">
      <alignment horizontal="center" vertical="center" wrapText="1"/>
      <protection/>
    </xf>
    <xf numFmtId="0" fontId="0" fillId="0" borderId="16" xfId="0" applyBorder="1" applyAlignment="1">
      <alignment/>
    </xf>
    <xf numFmtId="0" fontId="0" fillId="0" borderId="17" xfId="0" applyBorder="1" applyAlignment="1">
      <alignment/>
    </xf>
    <xf numFmtId="49" fontId="4" fillId="0" borderId="18" xfId="0" applyNumberFormat="1" applyFont="1" applyFill="1" applyBorder="1" applyAlignment="1" applyProtection="1">
      <alignment horizontal="left" vertical="center" wrapText="1"/>
      <protection/>
    </xf>
    <xf numFmtId="4" fontId="4" fillId="0" borderId="18" xfId="0" applyNumberFormat="1" applyFont="1" applyFill="1" applyBorder="1" applyAlignment="1" applyProtection="1">
      <alignment horizontal="right" vertical="center" wrapText="1"/>
      <protection/>
    </xf>
    <xf numFmtId="4" fontId="4" fillId="0" borderId="10" xfId="0" applyNumberFormat="1" applyFont="1" applyFill="1" applyBorder="1" applyAlignment="1" applyProtection="1">
      <alignment horizontal="right" vertical="center" wrapText="1"/>
      <protection/>
    </xf>
    <xf numFmtId="49" fontId="7" fillId="0" borderId="19" xfId="0" applyNumberFormat="1" applyFont="1" applyBorder="1" applyAlignment="1">
      <alignment horizontal="center" vertical="center"/>
    </xf>
    <xf numFmtId="49" fontId="4" fillId="0" borderId="10" xfId="45" applyNumberFormat="1" applyFont="1" applyFill="1" applyBorder="1" applyAlignment="1" applyProtection="1">
      <alignment horizontal="left" vertical="center" wrapText="1"/>
      <protection/>
    </xf>
    <xf numFmtId="180" fontId="4" fillId="0" borderId="10" xfId="45" applyNumberFormat="1" applyFont="1" applyFill="1" applyBorder="1" applyAlignment="1" applyProtection="1">
      <alignment horizontal="right" vertical="center" wrapText="1"/>
      <protection/>
    </xf>
    <xf numFmtId="49" fontId="0" fillId="0" borderId="19" xfId="0" applyNumberFormat="1" applyBorder="1" applyAlignment="1">
      <alignment horizontal="center" vertical="center"/>
    </xf>
    <xf numFmtId="49" fontId="5" fillId="0" borderId="10" xfId="45" applyNumberFormat="1" applyFont="1" applyFill="1" applyBorder="1" applyAlignment="1" applyProtection="1">
      <alignment horizontal="left" vertical="center" wrapText="1"/>
      <protection/>
    </xf>
    <xf numFmtId="180" fontId="5" fillId="0" borderId="10" xfId="45" applyNumberFormat="1" applyFont="1" applyFill="1" applyBorder="1" applyAlignment="1" applyProtection="1">
      <alignment horizontal="right" vertical="center" wrapText="1"/>
      <protection/>
    </xf>
    <xf numFmtId="4" fontId="5" fillId="0" borderId="10" xfId="0" applyNumberFormat="1" applyFont="1" applyFill="1" applyBorder="1" applyAlignment="1" applyProtection="1">
      <alignment horizontal="right" vertical="center" wrapText="1"/>
      <protection/>
    </xf>
    <xf numFmtId="49" fontId="5" fillId="0" borderId="10" xfId="45" applyNumberFormat="1" applyFont="1" applyFill="1" applyBorder="1" applyAlignment="1" applyProtection="1">
      <alignment horizontal="center" vertical="center" wrapText="1"/>
      <protection/>
    </xf>
    <xf numFmtId="49" fontId="4" fillId="0" borderId="10" xfId="45" applyNumberFormat="1" applyFont="1" applyFill="1" applyBorder="1" applyAlignment="1" applyProtection="1">
      <alignment horizontal="center" vertical="center" wrapText="1"/>
      <protection/>
    </xf>
    <xf numFmtId="0" fontId="4" fillId="33" borderId="12"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4" fontId="4" fillId="33" borderId="10" xfId="0" applyNumberFormat="1" applyFont="1" applyFill="1" applyBorder="1" applyAlignment="1" applyProtection="1">
      <alignment horizontal="right" vertical="center" wrapText="1"/>
      <protection/>
    </xf>
    <xf numFmtId="0" fontId="4" fillId="33" borderId="0" xfId="0" applyNumberFormat="1" applyFont="1" applyFill="1" applyAlignment="1" applyProtection="1">
      <alignment horizontal="right"/>
      <protection/>
    </xf>
    <xf numFmtId="0" fontId="4" fillId="33" borderId="0" xfId="0" applyNumberFormat="1" applyFont="1" applyFill="1" applyAlignment="1" applyProtection="1">
      <alignment horizontal="center" vertical="center" wrapText="1"/>
      <protection/>
    </xf>
    <xf numFmtId="0" fontId="8" fillId="0" borderId="0" xfId="0" applyNumberFormat="1" applyFont="1" applyFill="1" applyAlignment="1" applyProtection="1">
      <alignment horizontal="centerContinuous" vertical="center"/>
      <protection/>
    </xf>
    <xf numFmtId="0" fontId="4" fillId="0" borderId="1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protection/>
    </xf>
    <xf numFmtId="49" fontId="4" fillId="0" borderId="14"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left" vertical="center" wrapText="1"/>
      <protection/>
    </xf>
    <xf numFmtId="4" fontId="4" fillId="0" borderId="14" xfId="0" applyNumberFormat="1" applyFont="1" applyFill="1" applyBorder="1" applyAlignment="1" applyProtection="1">
      <alignment horizontal="right" vertical="center" wrapText="1"/>
      <protection/>
    </xf>
    <xf numFmtId="49" fontId="4" fillId="0" borderId="14" xfId="0" applyNumberFormat="1" applyFont="1" applyFill="1" applyBorder="1" applyAlignment="1" applyProtection="1">
      <alignment horizontal="left" vertical="center" wrapText="1"/>
      <protection/>
    </xf>
    <xf numFmtId="180" fontId="4" fillId="0" borderId="14" xfId="44" applyNumberFormat="1" applyFont="1" applyFill="1" applyBorder="1" applyAlignment="1" applyProtection="1">
      <alignment horizontal="right" vertical="center" wrapText="1"/>
      <protection/>
    </xf>
    <xf numFmtId="49" fontId="5" fillId="0" borderId="14" xfId="0" applyNumberFormat="1" applyFont="1" applyFill="1" applyBorder="1" applyAlignment="1" applyProtection="1">
      <alignment horizontal="right" vertical="center" wrapText="1"/>
      <protection/>
    </xf>
    <xf numFmtId="0" fontId="5" fillId="0" borderId="14" xfId="0" applyNumberFormat="1" applyFont="1" applyFill="1" applyBorder="1" applyAlignment="1" applyProtection="1">
      <alignment horizontal="left" vertical="center" wrapText="1"/>
      <protection/>
    </xf>
    <xf numFmtId="180" fontId="5" fillId="0" borderId="14" xfId="44" applyNumberFormat="1" applyFont="1" applyFill="1" applyBorder="1" applyAlignment="1" applyProtection="1">
      <alignment horizontal="right" vertical="center" wrapText="1"/>
      <protection/>
    </xf>
    <xf numFmtId="49" fontId="4" fillId="0" borderId="10"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left" vertical="center" wrapText="1"/>
      <protection/>
    </xf>
    <xf numFmtId="0" fontId="9" fillId="0" borderId="10" xfId="0" applyFont="1" applyFill="1" applyBorder="1" applyAlignment="1" applyProtection="1">
      <alignment vertical="center"/>
      <protection/>
    </xf>
    <xf numFmtId="0" fontId="10" fillId="0" borderId="10" xfId="0" applyFont="1" applyFill="1" applyBorder="1" applyAlignment="1" applyProtection="1">
      <alignment vertical="center"/>
      <protection/>
    </xf>
    <xf numFmtId="0" fontId="4" fillId="33" borderId="0" xfId="0" applyNumberFormat="1" applyFont="1" applyFill="1" applyAlignment="1" applyProtection="1">
      <alignment horizontal="right" vertical="center"/>
      <protection/>
    </xf>
    <xf numFmtId="0" fontId="0" fillId="0" borderId="10" xfId="0" applyBorder="1" applyAlignment="1">
      <alignment/>
    </xf>
    <xf numFmtId="0" fontId="7" fillId="33" borderId="0" xfId="0" applyNumberFormat="1" applyFont="1" applyFill="1" applyAlignment="1" applyProtection="1">
      <alignment horizontal="center" vertical="center" wrapText="1"/>
      <protection/>
    </xf>
    <xf numFmtId="49" fontId="5" fillId="0" borderId="14" xfId="0" applyNumberFormat="1" applyFont="1" applyFill="1" applyBorder="1" applyAlignment="1" applyProtection="1">
      <alignment horizontal="center" vertical="center" wrapText="1"/>
      <protection/>
    </xf>
    <xf numFmtId="4" fontId="5" fillId="0" borderId="14" xfId="0" applyNumberFormat="1" applyFont="1" applyFill="1" applyBorder="1" applyAlignment="1" applyProtection="1">
      <alignment horizontal="right" vertical="center" wrapText="1"/>
      <protection/>
    </xf>
    <xf numFmtId="0" fontId="5" fillId="0" borderId="14" xfId="0" applyNumberFormat="1" applyFont="1" applyFill="1" applyBorder="1" applyAlignment="1" applyProtection="1">
      <alignment horizontal="center" vertical="center" wrapText="1"/>
      <protection/>
    </xf>
    <xf numFmtId="0" fontId="7" fillId="33" borderId="20" xfId="0" applyNumberFormat="1" applyFont="1" applyFill="1" applyBorder="1" applyAlignment="1" applyProtection="1">
      <alignment/>
      <protection/>
    </xf>
    <xf numFmtId="184" fontId="4" fillId="0" borderId="0" xfId="0" applyNumberFormat="1" applyFont="1" applyFill="1" applyAlignment="1" applyProtection="1">
      <alignment horizontal="center" vertical="center" wrapText="1"/>
      <protection/>
    </xf>
    <xf numFmtId="0" fontId="4" fillId="0" borderId="0" xfId="0" applyNumberFormat="1" applyFont="1" applyFill="1" applyAlignment="1" applyProtection="1">
      <alignment horizontal="center" vertical="center" wrapText="1"/>
      <protection/>
    </xf>
    <xf numFmtId="0" fontId="4" fillId="0" borderId="0" xfId="0" applyNumberFormat="1" applyFont="1" applyFill="1" applyAlignment="1" applyProtection="1">
      <alignment horizontal="center" vertical="center"/>
      <protection/>
    </xf>
    <xf numFmtId="0" fontId="5" fillId="0" borderId="14" xfId="0" applyNumberFormat="1" applyFont="1" applyFill="1" applyBorder="1" applyAlignment="1" applyProtection="1">
      <alignment horizontal="right" vertical="center" wrapText="1"/>
      <protection/>
    </xf>
    <xf numFmtId="0" fontId="5" fillId="0" borderId="10" xfId="0" applyFont="1" applyFill="1" applyBorder="1" applyAlignment="1" applyProtection="1">
      <alignment horizontal="right" vertical="center"/>
      <protection/>
    </xf>
    <xf numFmtId="182" fontId="4" fillId="0" borderId="0" xfId="0" applyNumberFormat="1" applyFont="1" applyFill="1" applyAlignment="1" applyProtection="1">
      <alignment horizontal="center" vertical="center" wrapText="1"/>
      <protection/>
    </xf>
    <xf numFmtId="182" fontId="4" fillId="0" borderId="0" xfId="0" applyNumberFormat="1" applyFont="1" applyFill="1" applyAlignment="1" applyProtection="1">
      <alignment horizontal="center" vertical="center"/>
      <protection/>
    </xf>
    <xf numFmtId="182" fontId="4" fillId="0" borderId="0" xfId="0" applyNumberFormat="1" applyFont="1" applyFill="1" applyAlignment="1" applyProtection="1">
      <alignment horizontal="right" vertical="center" wrapText="1"/>
      <protection/>
    </xf>
    <xf numFmtId="0" fontId="0" fillId="0" borderId="0" xfId="0" applyAlignment="1">
      <alignment horizontal="centerContinuous" vertical="center"/>
    </xf>
    <xf numFmtId="0" fontId="4" fillId="0" borderId="15" xfId="0" applyNumberFormat="1" applyFont="1" applyFill="1" applyBorder="1" applyAlignment="1" applyProtection="1">
      <alignment horizontal="right"/>
      <protection/>
    </xf>
    <xf numFmtId="0" fontId="4" fillId="0" borderId="14"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wrapText="1"/>
      <protection/>
    </xf>
    <xf numFmtId="4" fontId="7" fillId="0" borderId="14" xfId="0" applyNumberFormat="1" applyFont="1" applyFill="1" applyBorder="1" applyAlignment="1" applyProtection="1">
      <alignment vertical="center" wrapText="1"/>
      <protection/>
    </xf>
    <xf numFmtId="182" fontId="8" fillId="0" borderId="0" xfId="0" applyNumberFormat="1" applyFont="1" applyFill="1" applyAlignment="1" applyProtection="1">
      <alignment horizontal="centerContinuous" vertical="center"/>
      <protection/>
    </xf>
    <xf numFmtId="0" fontId="4" fillId="33" borderId="18" xfId="0" applyNumberFormat="1" applyFont="1" applyFill="1" applyBorder="1" applyAlignment="1" applyProtection="1">
      <alignment horizontal="centerContinuous" vertical="center"/>
      <protection/>
    </xf>
    <xf numFmtId="0" fontId="4" fillId="0" borderId="18" xfId="0" applyNumberFormat="1" applyFont="1" applyFill="1" applyBorder="1" applyAlignment="1" applyProtection="1">
      <alignment horizontal="centerContinuous" vertical="center"/>
      <protection/>
    </xf>
    <xf numFmtId="181" fontId="5" fillId="0" borderId="10" xfId="0" applyNumberFormat="1" applyFont="1" applyBorder="1" applyAlignment="1">
      <alignment vertical="center"/>
    </xf>
    <xf numFmtId="0" fontId="4" fillId="33" borderId="22"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right" vertical="center"/>
      <protection/>
    </xf>
    <xf numFmtId="0" fontId="0" fillId="0" borderId="10" xfId="0" applyNumberFormat="1" applyFont="1" applyFill="1" applyBorder="1" applyAlignment="1" applyProtection="1">
      <alignment horizontal="right" vertical="center"/>
      <protection/>
    </xf>
    <xf numFmtId="4" fontId="5" fillId="0" borderId="13" xfId="0" applyNumberFormat="1" applyFont="1" applyFill="1" applyBorder="1" applyAlignment="1" applyProtection="1">
      <alignment horizontal="right" vertical="center" wrapText="1"/>
      <protection/>
    </xf>
    <xf numFmtId="4" fontId="4" fillId="0" borderId="13" xfId="0" applyNumberFormat="1" applyFont="1" applyFill="1" applyBorder="1" applyAlignment="1" applyProtection="1">
      <alignment horizontal="right" vertical="center" wrapText="1"/>
      <protection/>
    </xf>
    <xf numFmtId="4" fontId="4" fillId="0" borderId="9" xfId="0" applyNumberFormat="1" applyFont="1" applyFill="1" applyBorder="1" applyAlignment="1" applyProtection="1">
      <alignment horizontal="right" vertical="center" wrapText="1"/>
      <protection/>
    </xf>
    <xf numFmtId="0" fontId="7" fillId="0" borderId="10" xfId="0" applyNumberFormat="1" applyFont="1" applyFill="1" applyBorder="1" applyAlignment="1" applyProtection="1">
      <alignment horizontal="right"/>
      <protection/>
    </xf>
    <xf numFmtId="0" fontId="4" fillId="33" borderId="15" xfId="0" applyNumberFormat="1" applyFont="1" applyFill="1" applyBorder="1" applyAlignment="1" applyProtection="1">
      <alignment horizontal="left" vertical="center"/>
      <protection/>
    </xf>
    <xf numFmtId="0" fontId="4" fillId="33" borderId="15" xfId="0" applyNumberFormat="1" applyFont="1" applyFill="1" applyBorder="1" applyAlignment="1" applyProtection="1">
      <alignment horizontal="right"/>
      <protection/>
    </xf>
    <xf numFmtId="182" fontId="4" fillId="33" borderId="18" xfId="0" applyNumberFormat="1" applyFont="1" applyFill="1" applyBorder="1" applyAlignment="1" applyProtection="1">
      <alignment horizontal="centerContinuous" vertical="center"/>
      <protection/>
    </xf>
    <xf numFmtId="0" fontId="4" fillId="33" borderId="10" xfId="0" applyNumberFormat="1" applyFont="1" applyFill="1" applyBorder="1" applyAlignment="1" applyProtection="1">
      <alignment horizontal="centerContinuous" vertical="center"/>
      <protection/>
    </xf>
    <xf numFmtId="180" fontId="4" fillId="0" borderId="10" xfId="0" applyNumberFormat="1" applyFont="1" applyFill="1" applyBorder="1" applyAlignment="1" applyProtection="1">
      <alignment horizontal="right" vertical="center" wrapText="1"/>
      <protection/>
    </xf>
    <xf numFmtId="4" fontId="4" fillId="0" borderId="23" xfId="0" applyNumberFormat="1" applyFont="1" applyFill="1" applyBorder="1" applyAlignment="1" applyProtection="1">
      <alignment horizontal="right" vertical="center" wrapText="1"/>
      <protection/>
    </xf>
    <xf numFmtId="180" fontId="4" fillId="0" borderId="13" xfId="0" applyNumberFormat="1" applyFont="1" applyFill="1" applyBorder="1" applyAlignment="1" applyProtection="1">
      <alignment horizontal="right" vertical="center" wrapText="1"/>
      <protection/>
    </xf>
    <xf numFmtId="4" fontId="5" fillId="0" borderId="23" xfId="0" applyNumberFormat="1" applyFont="1" applyFill="1" applyBorder="1" applyAlignment="1" applyProtection="1">
      <alignment horizontal="right" vertical="center" wrapText="1"/>
      <protection/>
    </xf>
    <xf numFmtId="180" fontId="5" fillId="0" borderId="10" xfId="0" applyNumberFormat="1" applyFont="1" applyFill="1" applyBorder="1" applyAlignment="1" applyProtection="1">
      <alignment horizontal="right" vertical="center" wrapText="1"/>
      <protection/>
    </xf>
    <xf numFmtId="180" fontId="5" fillId="0" borderId="13" xfId="0" applyNumberFormat="1" applyFont="1" applyFill="1" applyBorder="1" applyAlignment="1" applyProtection="1">
      <alignment horizontal="right" vertical="center" wrapText="1"/>
      <protection/>
    </xf>
    <xf numFmtId="180" fontId="4" fillId="0" borderId="9" xfId="0" applyNumberFormat="1" applyFont="1" applyFill="1" applyBorder="1" applyAlignment="1" applyProtection="1">
      <alignment horizontal="right" vertical="center" wrapText="1"/>
      <protection/>
    </xf>
    <xf numFmtId="180" fontId="5" fillId="0" borderId="9" xfId="0" applyNumberFormat="1" applyFont="1" applyFill="1" applyBorder="1" applyAlignment="1" applyProtection="1">
      <alignment horizontal="right" vertical="center" wrapText="1"/>
      <protection/>
    </xf>
    <xf numFmtId="4" fontId="4" fillId="0" borderId="23" xfId="0" applyNumberFormat="1" applyFont="1" applyFill="1" applyBorder="1" applyAlignment="1" applyProtection="1">
      <alignment horizontal="center" vertical="center" wrapText="1"/>
      <protection/>
    </xf>
    <xf numFmtId="4" fontId="5" fillId="0" borderId="23" xfId="0" applyNumberFormat="1" applyFont="1" applyFill="1" applyBorder="1" applyAlignment="1" applyProtection="1">
      <alignment horizontal="center" vertical="center" wrapText="1"/>
      <protection/>
    </xf>
    <xf numFmtId="4" fontId="5" fillId="0" borderId="14" xfId="0" applyNumberFormat="1" applyFont="1" applyFill="1" applyBorder="1" applyAlignment="1" applyProtection="1">
      <alignment horizontal="center" vertical="center" wrapText="1"/>
      <protection/>
    </xf>
    <xf numFmtId="4" fontId="4" fillId="0" borderId="14" xfId="0" applyNumberFormat="1" applyFont="1" applyFill="1" applyBorder="1" applyAlignment="1" applyProtection="1">
      <alignment horizontal="center" vertical="center" wrapText="1"/>
      <protection/>
    </xf>
    <xf numFmtId="4" fontId="5" fillId="0" borderId="10" xfId="0" applyNumberFormat="1" applyFont="1" applyFill="1" applyBorder="1" applyAlignment="1" applyProtection="1">
      <alignment horizontal="center" vertical="center" wrapText="1"/>
      <protection/>
    </xf>
    <xf numFmtId="181" fontId="5" fillId="33" borderId="23" xfId="0" applyNumberFormat="1" applyFont="1" applyFill="1" applyBorder="1" applyAlignment="1" applyProtection="1">
      <alignment horizontal="center" vertical="center" wrapText="1"/>
      <protection/>
    </xf>
    <xf numFmtId="181" fontId="10" fillId="33" borderId="23" xfId="0" applyNumberFormat="1" applyFont="1" applyFill="1" applyBorder="1" applyAlignment="1" applyProtection="1">
      <alignment horizontal="center" vertical="center" wrapText="1"/>
      <protection/>
    </xf>
    <xf numFmtId="181" fontId="5" fillId="33" borderId="18" xfId="0" applyNumberFormat="1" applyFont="1" applyFill="1" applyBorder="1" applyAlignment="1" applyProtection="1">
      <alignment horizontal="center" vertical="center" wrapText="1"/>
      <protection/>
    </xf>
    <xf numFmtId="4" fontId="4" fillId="0" borderId="10" xfId="0" applyNumberFormat="1" applyFont="1" applyFill="1" applyBorder="1" applyAlignment="1" applyProtection="1">
      <alignment horizontal="center" vertical="center" wrapText="1"/>
      <protection/>
    </xf>
    <xf numFmtId="0" fontId="5" fillId="0" borderId="10" xfId="0" applyFont="1" applyBorder="1" applyAlignment="1">
      <alignment horizontal="center" vertical="center"/>
    </xf>
    <xf numFmtId="181" fontId="5" fillId="0" borderId="10" xfId="0" applyNumberFormat="1" applyFont="1" applyBorder="1" applyAlignment="1">
      <alignment horizontal="center" vertical="center"/>
    </xf>
    <xf numFmtId="0" fontId="7" fillId="0" borderId="0" xfId="0" applyNumberFormat="1" applyFont="1" applyFill="1" applyAlignment="1" applyProtection="1">
      <alignment horizontal="centerContinuous" vertical="center"/>
      <protection/>
    </xf>
    <xf numFmtId="0" fontId="4" fillId="0" borderId="0" xfId="0" applyNumberFormat="1" applyFont="1" applyFill="1" applyAlignment="1" applyProtection="1">
      <alignment horizontal="right"/>
      <protection/>
    </xf>
    <xf numFmtId="0" fontId="7" fillId="33" borderId="10" xfId="0" applyNumberFormat="1" applyFont="1" applyFill="1" applyBorder="1" applyAlignment="1" applyProtection="1">
      <alignment horizontal="centerContinuous" vertical="center"/>
      <protection/>
    </xf>
    <xf numFmtId="0" fontId="4" fillId="33" borderId="10"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vertical="center"/>
      <protection/>
    </xf>
    <xf numFmtId="4" fontId="4" fillId="0" borderId="12" xfId="0" applyNumberFormat="1" applyFont="1" applyFill="1" applyBorder="1" applyAlignment="1" applyProtection="1">
      <alignment horizontal="right" vertical="center" wrapText="1"/>
      <protection/>
    </xf>
    <xf numFmtId="0" fontId="4" fillId="0" borderId="13" xfId="0" applyNumberFormat="1" applyFont="1" applyFill="1" applyBorder="1" applyAlignment="1" applyProtection="1">
      <alignment vertical="center"/>
      <protection/>
    </xf>
    <xf numFmtId="0" fontId="7"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0" fillId="0" borderId="18" xfId="0" applyBorder="1" applyAlignment="1">
      <alignment/>
    </xf>
    <xf numFmtId="4" fontId="4" fillId="0" borderId="22" xfId="0" applyNumberFormat="1" applyFont="1" applyFill="1" applyBorder="1" applyAlignment="1" applyProtection="1">
      <alignment horizontal="right" vertical="center" wrapText="1"/>
      <protection/>
    </xf>
    <xf numFmtId="4" fontId="4" fillId="0" borderId="24" xfId="0" applyNumberFormat="1" applyFont="1" applyFill="1" applyBorder="1" applyAlignment="1" applyProtection="1">
      <alignment horizontal="right" vertical="center" wrapText="1"/>
      <protection/>
    </xf>
    <xf numFmtId="49" fontId="5" fillId="0" borderId="14" xfId="0" applyNumberFormat="1" applyFont="1" applyFill="1" applyBorder="1" applyAlignment="1" applyProtection="1">
      <alignment horizontal="left" vertical="center" wrapText="1"/>
      <protection/>
    </xf>
    <xf numFmtId="4" fontId="5" fillId="0" borderId="25" xfId="0" applyNumberFormat="1" applyFont="1" applyFill="1" applyBorder="1" applyAlignment="1" applyProtection="1">
      <alignment horizontal="right" vertical="center" wrapText="1"/>
      <protection/>
    </xf>
    <xf numFmtId="0" fontId="0" fillId="0" borderId="14" xfId="0" applyNumberFormat="1" applyFont="1" applyFill="1" applyBorder="1" applyAlignment="1" applyProtection="1">
      <alignment wrapText="1"/>
      <protection/>
    </xf>
    <xf numFmtId="0" fontId="4" fillId="0" borderId="14"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shrinkToFit="1"/>
      <protection/>
    </xf>
    <xf numFmtId="0" fontId="0" fillId="0" borderId="10" xfId="0" applyNumberFormat="1" applyFont="1" applyFill="1" applyBorder="1" applyAlignment="1" applyProtection="1">
      <alignment horizontal="center" vertical="center" shrinkToFit="1"/>
      <protection/>
    </xf>
    <xf numFmtId="181" fontId="5" fillId="0" borderId="14" xfId="0" applyNumberFormat="1" applyFont="1" applyFill="1" applyBorder="1" applyAlignment="1" applyProtection="1">
      <alignment horizontal="right" vertical="center" wrapText="1"/>
      <protection/>
    </xf>
    <xf numFmtId="0" fontId="7" fillId="0" borderId="10" xfId="0" applyNumberFormat="1" applyFont="1" applyFill="1" applyBorder="1" applyAlignment="1" applyProtection="1">
      <alignment vertical="center" shrinkToFit="1"/>
      <protection/>
    </xf>
    <xf numFmtId="49" fontId="9" fillId="0" borderId="10" xfId="0" applyNumberFormat="1" applyFont="1" applyFill="1" applyBorder="1" applyAlignment="1" applyProtection="1">
      <alignment horizontal="center" vertical="center"/>
      <protection/>
    </xf>
    <xf numFmtId="49" fontId="9" fillId="0" borderId="10" xfId="0" applyNumberFormat="1" applyFont="1" applyFill="1" applyBorder="1" applyAlignment="1" applyProtection="1">
      <alignment horizontal="right" vertical="center"/>
      <protection/>
    </xf>
    <xf numFmtId="49" fontId="10" fillId="0" borderId="10" xfId="0" applyNumberFormat="1" applyFont="1" applyFill="1" applyBorder="1" applyAlignment="1" applyProtection="1">
      <alignment horizontal="center" vertical="center"/>
      <protection/>
    </xf>
    <xf numFmtId="49" fontId="10" fillId="0" borderId="10" xfId="0" applyNumberFormat="1" applyFont="1" applyFill="1" applyBorder="1" applyAlignment="1" applyProtection="1">
      <alignment horizontal="right" vertical="center"/>
      <protection/>
    </xf>
    <xf numFmtId="0" fontId="7" fillId="33" borderId="0" xfId="0" applyNumberFormat="1" applyFont="1" applyFill="1" applyAlignment="1" applyProtection="1">
      <alignment horizontal="centerContinuous" vertical="center" wrapText="1"/>
      <protection/>
    </xf>
    <xf numFmtId="0" fontId="4" fillId="33" borderId="26" xfId="0" applyNumberFormat="1" applyFont="1" applyFill="1" applyBorder="1" applyAlignment="1" applyProtection="1">
      <alignment horizontal="center" vertical="center" wrapText="1"/>
      <protection/>
    </xf>
    <xf numFmtId="0" fontId="0" fillId="0" borderId="0" xfId="0" applyFont="1" applyAlignment="1">
      <alignment/>
    </xf>
    <xf numFmtId="49" fontId="9" fillId="0" borderId="10" xfId="0" applyNumberFormat="1" applyFont="1" applyFill="1" applyBorder="1" applyAlignment="1" applyProtection="1">
      <alignment vertical="center"/>
      <protection/>
    </xf>
    <xf numFmtId="181" fontId="4" fillId="33" borderId="23" xfId="0" applyNumberFormat="1" applyFont="1" applyFill="1" applyBorder="1" applyAlignment="1" applyProtection="1">
      <alignment horizontal="center" vertical="center" wrapText="1"/>
      <protection/>
    </xf>
    <xf numFmtId="181" fontId="9" fillId="33" borderId="23" xfId="0" applyNumberFormat="1"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vertical="center"/>
      <protection/>
    </xf>
    <xf numFmtId="0" fontId="5" fillId="33" borderId="23" xfId="0" applyFont="1" applyFill="1" applyBorder="1" applyAlignment="1" applyProtection="1">
      <alignment horizontal="center" vertical="center" wrapText="1"/>
      <protection/>
    </xf>
    <xf numFmtId="181" fontId="10" fillId="33" borderId="18" xfId="0" applyNumberFormat="1" applyFont="1" applyFill="1" applyBorder="1" applyAlignment="1" applyProtection="1">
      <alignment horizontal="center" vertical="center" wrapText="1"/>
      <protection/>
    </xf>
    <xf numFmtId="181" fontId="9" fillId="0" borderId="10" xfId="0" applyNumberFormat="1" applyFont="1" applyFill="1" applyBorder="1" applyAlignment="1" applyProtection="1">
      <alignment horizontal="center" vertical="center" wrapText="1"/>
      <protection/>
    </xf>
    <xf numFmtId="181" fontId="10" fillId="0" borderId="10" xfId="0" applyNumberFormat="1" applyFont="1" applyFill="1" applyBorder="1" applyAlignment="1" applyProtection="1">
      <alignment horizontal="center" vertical="center" wrapText="1"/>
      <protection/>
    </xf>
    <xf numFmtId="181" fontId="9" fillId="33" borderId="18" xfId="0" applyNumberFormat="1" applyFont="1" applyFill="1" applyBorder="1" applyAlignment="1" applyProtection="1">
      <alignment horizontal="center" vertical="center" wrapText="1"/>
      <protection/>
    </xf>
    <xf numFmtId="0" fontId="10" fillId="33" borderId="18" xfId="0" applyFont="1" applyFill="1" applyBorder="1" applyAlignment="1" applyProtection="1">
      <alignment horizontal="center" vertical="center" wrapText="1"/>
      <protection/>
    </xf>
    <xf numFmtId="4" fontId="5" fillId="0" borderId="9" xfId="0" applyNumberFormat="1" applyFont="1" applyFill="1" applyBorder="1" applyAlignment="1" applyProtection="1">
      <alignment horizontal="right" vertical="center" wrapText="1"/>
      <protection/>
    </xf>
    <xf numFmtId="0" fontId="0" fillId="0" borderId="0" xfId="0" applyNumberFormat="1" applyFont="1" applyFill="1" applyAlignment="1" applyProtection="1">
      <alignment/>
      <protection/>
    </xf>
    <xf numFmtId="0" fontId="4" fillId="0" borderId="0" xfId="0" applyNumberFormat="1" applyFont="1" applyFill="1" applyAlignment="1" applyProtection="1">
      <alignment/>
      <protection/>
    </xf>
    <xf numFmtId="4" fontId="4" fillId="33"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protection/>
    </xf>
    <xf numFmtId="0" fontId="5" fillId="0" borderId="10" xfId="0" applyFont="1" applyBorder="1" applyAlignment="1">
      <alignment horizontal="center"/>
    </xf>
    <xf numFmtId="0" fontId="0" fillId="0" borderId="10" xfId="0" applyFont="1" applyBorder="1" applyAlignment="1">
      <alignment horizontal="center"/>
    </xf>
    <xf numFmtId="0" fontId="4" fillId="33" borderId="27"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vertical="center"/>
      <protection/>
    </xf>
    <xf numFmtId="0" fontId="4" fillId="0" borderId="9" xfId="0" applyNumberFormat="1" applyFont="1" applyFill="1" applyBorder="1" applyAlignment="1" applyProtection="1">
      <alignment horizontal="left" vertical="center" wrapText="1"/>
      <protection/>
    </xf>
    <xf numFmtId="0" fontId="0" fillId="0" borderId="10" xfId="0" applyFill="1" applyBorder="1" applyAlignment="1">
      <alignment/>
    </xf>
    <xf numFmtId="0" fontId="4" fillId="0" borderId="13"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protection/>
    </xf>
    <xf numFmtId="4" fontId="4" fillId="0" borderId="10" xfId="0" applyNumberFormat="1" applyFont="1" applyFill="1" applyBorder="1" applyAlignment="1" applyProtection="1">
      <alignment/>
      <protection/>
    </xf>
    <xf numFmtId="0" fontId="0" fillId="0" borderId="10" xfId="41" applyFont="1" applyBorder="1">
      <alignment vertical="center"/>
      <protection/>
    </xf>
    <xf numFmtId="0" fontId="13" fillId="0" borderId="0" xfId="41">
      <alignment vertical="center"/>
      <protection/>
    </xf>
    <xf numFmtId="0" fontId="5" fillId="0" borderId="10" xfId="41" applyFont="1" applyBorder="1">
      <alignment vertical="center"/>
      <protection/>
    </xf>
    <xf numFmtId="0" fontId="4" fillId="0" borderId="10" xfId="41" applyFont="1" applyBorder="1">
      <alignment vertical="center"/>
      <protection/>
    </xf>
    <xf numFmtId="0" fontId="4" fillId="0" borderId="10" xfId="41" applyFont="1" applyBorder="1" applyAlignment="1">
      <alignment horizontal="center" vertical="center" wrapText="1"/>
      <protection/>
    </xf>
    <xf numFmtId="185" fontId="0" fillId="0" borderId="10" xfId="41" applyNumberFormat="1" applyFont="1" applyBorder="1">
      <alignment vertical="center"/>
      <protection/>
    </xf>
    <xf numFmtId="0" fontId="0" fillId="0" borderId="10" xfId="41" applyFont="1" applyBorder="1" applyAlignment="1">
      <alignment vertical="center" wrapText="1"/>
      <protection/>
    </xf>
    <xf numFmtId="0" fontId="52" fillId="0" borderId="10" xfId="41" applyFont="1" applyBorder="1">
      <alignment vertical="center"/>
      <protection/>
    </xf>
    <xf numFmtId="185" fontId="52" fillId="0" borderId="10" xfId="41" applyNumberFormat="1" applyFont="1" applyBorder="1">
      <alignment vertical="center"/>
      <protection/>
    </xf>
    <xf numFmtId="181" fontId="52" fillId="0" borderId="10" xfId="41" applyNumberFormat="1" applyFont="1" applyBorder="1">
      <alignment vertical="center"/>
      <protection/>
    </xf>
    <xf numFmtId="185" fontId="52" fillId="0" borderId="10" xfId="41" applyNumberFormat="1" applyFont="1" applyFill="1" applyBorder="1">
      <alignment vertical="center"/>
      <protection/>
    </xf>
    <xf numFmtId="0" fontId="3" fillId="0" borderId="0" xfId="0" applyNumberFormat="1" applyFont="1" applyFill="1" applyAlignment="1" applyProtection="1">
      <alignment horizontal="center" vertical="center"/>
      <protection/>
    </xf>
    <xf numFmtId="0" fontId="4" fillId="0" borderId="15" xfId="0" applyNumberFormat="1" applyFont="1" applyFill="1" applyBorder="1" applyAlignment="1" applyProtection="1">
      <alignment vertical="center"/>
      <protection/>
    </xf>
    <xf numFmtId="0" fontId="4" fillId="33" borderId="23" xfId="0" applyNumberFormat="1" applyFont="1" applyFill="1" applyBorder="1" applyAlignment="1" applyProtection="1">
      <alignment horizontal="center" vertical="center" wrapText="1"/>
      <protection/>
    </xf>
    <xf numFmtId="0" fontId="4" fillId="33" borderId="21" xfId="0" applyNumberFormat="1" applyFont="1" applyFill="1" applyBorder="1" applyAlignment="1" applyProtection="1">
      <alignment horizontal="center" vertical="center" wrapText="1"/>
      <protection/>
    </xf>
    <xf numFmtId="183" fontId="4" fillId="33" borderId="23" xfId="0" applyNumberFormat="1" applyFont="1" applyFill="1" applyBorder="1" applyAlignment="1" applyProtection="1">
      <alignment horizontal="center" vertical="center" wrapText="1"/>
      <protection/>
    </xf>
    <xf numFmtId="183" fontId="4" fillId="33" borderId="21" xfId="0" applyNumberFormat="1" applyFont="1" applyFill="1" applyBorder="1" applyAlignment="1" applyProtection="1">
      <alignment horizontal="center" vertical="center" wrapText="1"/>
      <protection/>
    </xf>
    <xf numFmtId="183" fontId="4" fillId="33" borderId="10" xfId="0" applyNumberFormat="1" applyFont="1" applyFill="1" applyBorder="1" applyAlignment="1" applyProtection="1">
      <alignment horizontal="center" vertical="center" wrapText="1"/>
      <protection/>
    </xf>
    <xf numFmtId="0" fontId="4" fillId="33" borderId="14" xfId="0" applyNumberFormat="1" applyFont="1" applyFill="1" applyBorder="1" applyAlignment="1" applyProtection="1">
      <alignment horizontal="center" vertical="center" wrapText="1"/>
      <protection/>
    </xf>
    <xf numFmtId="0" fontId="4" fillId="33" borderId="10" xfId="0" applyNumberFormat="1" applyFont="1" applyFill="1" applyBorder="1" applyAlignment="1" applyProtection="1">
      <alignment horizontal="center" vertical="center" wrapText="1"/>
      <protection/>
    </xf>
    <xf numFmtId="0" fontId="4" fillId="33" borderId="12" xfId="0" applyNumberFormat="1" applyFont="1" applyFill="1" applyBorder="1" applyAlignment="1" applyProtection="1">
      <alignment horizontal="center" vertical="center" wrapText="1"/>
      <protection/>
    </xf>
    <xf numFmtId="183" fontId="4" fillId="0" borderId="0" xfId="0" applyNumberFormat="1" applyFont="1" applyFill="1" applyAlignment="1" applyProtection="1">
      <alignment horizontal="right" vertical="center"/>
      <protection/>
    </xf>
    <xf numFmtId="0" fontId="8" fillId="0" borderId="0" xfId="0" applyNumberFormat="1" applyFont="1" applyFill="1" applyAlignment="1" applyProtection="1">
      <alignment horizontal="center"/>
      <protection/>
    </xf>
    <xf numFmtId="0" fontId="4" fillId="0" borderId="15" xfId="0" applyNumberFormat="1" applyFont="1" applyFill="1" applyBorder="1" applyAlignment="1" applyProtection="1">
      <alignment horizontal="left" vertical="center"/>
      <protection/>
    </xf>
    <xf numFmtId="183" fontId="4" fillId="0" borderId="0" xfId="0" applyNumberFormat="1" applyFont="1" applyFill="1" applyAlignment="1" applyProtection="1">
      <alignment horizontal="right"/>
      <protection/>
    </xf>
    <xf numFmtId="0" fontId="4" fillId="33" borderId="18" xfId="0" applyNumberFormat="1" applyFont="1" applyFill="1" applyBorder="1" applyAlignment="1" applyProtection="1">
      <alignment horizontal="center" vertical="center" wrapText="1"/>
      <protection/>
    </xf>
    <xf numFmtId="183" fontId="4" fillId="33" borderId="14"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right" vertical="center"/>
      <protection/>
    </xf>
    <xf numFmtId="0" fontId="8" fillId="0" borderId="0" xfId="0" applyNumberFormat="1" applyFont="1" applyFill="1" applyAlignment="1" applyProtection="1">
      <alignment horizontal="center" vertical="center"/>
      <protection/>
    </xf>
    <xf numFmtId="0" fontId="4" fillId="0" borderId="0" xfId="0" applyNumberFormat="1" applyFont="1" applyFill="1" applyAlignment="1" applyProtection="1">
      <alignment horizontal="right"/>
      <protection/>
    </xf>
    <xf numFmtId="0" fontId="4" fillId="0" borderId="18" xfId="0" applyNumberFormat="1" applyFont="1" applyFill="1" applyBorder="1" applyAlignment="1" applyProtection="1">
      <alignment horizontal="center" vertical="center"/>
      <protection/>
    </xf>
    <xf numFmtId="183" fontId="4" fillId="33" borderId="12" xfId="0" applyNumberFormat="1" applyFont="1" applyFill="1" applyBorder="1" applyAlignment="1" applyProtection="1">
      <alignment horizontal="center" vertical="center" wrapText="1"/>
      <protection/>
    </xf>
    <xf numFmtId="183" fontId="4" fillId="33" borderId="18" xfId="0" applyNumberFormat="1" applyFont="1" applyFill="1" applyBorder="1" applyAlignment="1" applyProtection="1">
      <alignment horizontal="center" vertical="center" wrapText="1"/>
      <protection/>
    </xf>
    <xf numFmtId="0" fontId="4" fillId="33" borderId="18" xfId="0" applyNumberFormat="1" applyFont="1" applyFill="1" applyBorder="1" applyAlignment="1" applyProtection="1">
      <alignment horizontal="center" vertical="center"/>
      <protection/>
    </xf>
    <xf numFmtId="182" fontId="4" fillId="33" borderId="10" xfId="0" applyNumberFormat="1" applyFont="1" applyFill="1" applyBorder="1" applyAlignment="1" applyProtection="1">
      <alignment horizontal="center" vertical="center" wrapText="1"/>
      <protection/>
    </xf>
    <xf numFmtId="182" fontId="4" fillId="33" borderId="12" xfId="0" applyNumberFormat="1" applyFont="1" applyFill="1" applyBorder="1" applyAlignment="1" applyProtection="1">
      <alignment horizontal="center" vertical="center" wrapText="1"/>
      <protection/>
    </xf>
    <xf numFmtId="182" fontId="4" fillId="0" borderId="0" xfId="0" applyNumberFormat="1" applyFont="1" applyFill="1" applyAlignment="1" applyProtection="1">
      <alignment horizontal="right" vertical="center"/>
      <protection/>
    </xf>
    <xf numFmtId="184" fontId="4" fillId="0" borderId="15" xfId="0" applyNumberFormat="1" applyFont="1" applyFill="1" applyBorder="1" applyAlignment="1" applyProtection="1">
      <alignment horizontal="left" vertical="center"/>
      <protection/>
    </xf>
    <xf numFmtId="182" fontId="4" fillId="0" borderId="0" xfId="0" applyNumberFormat="1" applyFont="1" applyFill="1" applyAlignment="1" applyProtection="1">
      <alignment horizontal="right"/>
      <protection/>
    </xf>
    <xf numFmtId="182" fontId="4" fillId="0" borderId="15" xfId="0" applyNumberFormat="1" applyFont="1" applyFill="1" applyBorder="1" applyAlignment="1" applyProtection="1">
      <alignment horizontal="right"/>
      <protection/>
    </xf>
    <xf numFmtId="0" fontId="4" fillId="0" borderId="12" xfId="0" applyNumberFormat="1" applyFont="1" applyFill="1" applyBorder="1" applyAlignment="1" applyProtection="1">
      <alignment horizontal="center" vertical="center"/>
      <protection/>
    </xf>
    <xf numFmtId="0" fontId="4" fillId="33" borderId="28" xfId="0" applyNumberFormat="1" applyFont="1" applyFill="1" applyBorder="1" applyAlignment="1" applyProtection="1">
      <alignment horizontal="center" vertical="center" wrapText="1"/>
      <protection/>
    </xf>
    <xf numFmtId="0" fontId="4" fillId="33" borderId="11" xfId="0" applyNumberFormat="1" applyFont="1" applyFill="1" applyBorder="1" applyAlignment="1" applyProtection="1">
      <alignment horizontal="center" vertical="center" wrapText="1"/>
      <protection/>
    </xf>
    <xf numFmtId="0" fontId="4" fillId="33" borderId="12" xfId="0" applyNumberFormat="1" applyFont="1" applyFill="1" applyBorder="1" applyAlignment="1" applyProtection="1">
      <alignment horizontal="center" vertical="center"/>
      <protection/>
    </xf>
    <xf numFmtId="0" fontId="4" fillId="33" borderId="22" xfId="0" applyNumberFormat="1" applyFont="1" applyFill="1" applyBorder="1" applyAlignment="1" applyProtection="1">
      <alignment horizontal="center" vertical="center" wrapText="1"/>
      <protection/>
    </xf>
    <xf numFmtId="182" fontId="4" fillId="33" borderId="22" xfId="0" applyNumberFormat="1" applyFont="1" applyFill="1" applyBorder="1" applyAlignment="1" applyProtection="1">
      <alignment horizontal="center" vertical="center" wrapText="1"/>
      <protection/>
    </xf>
    <xf numFmtId="0" fontId="4" fillId="33" borderId="13" xfId="0" applyNumberFormat="1" applyFont="1" applyFill="1" applyBorder="1" applyAlignment="1" applyProtection="1">
      <alignment horizontal="center" vertical="center" wrapText="1"/>
      <protection/>
    </xf>
    <xf numFmtId="0" fontId="4" fillId="33" borderId="20"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protection/>
    </xf>
    <xf numFmtId="0" fontId="4" fillId="33" borderId="17" xfId="0" applyNumberFormat="1" applyFont="1" applyFill="1" applyBorder="1" applyAlignment="1" applyProtection="1">
      <alignment horizontal="center" vertical="center"/>
      <protection/>
    </xf>
    <xf numFmtId="0" fontId="4" fillId="33" borderId="24" xfId="0" applyNumberFormat="1" applyFont="1" applyFill="1" applyBorder="1" applyAlignment="1" applyProtection="1">
      <alignment horizontal="center" vertical="center"/>
      <protection/>
    </xf>
    <xf numFmtId="184" fontId="4" fillId="0" borderId="15" xfId="0" applyNumberFormat="1" applyFont="1" applyFill="1" applyBorder="1" applyAlignment="1" applyProtection="1">
      <alignment vertical="center"/>
      <protection/>
    </xf>
    <xf numFmtId="0" fontId="4" fillId="0" borderId="10"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4" fillId="33" borderId="15" xfId="0" applyNumberFormat="1" applyFont="1" applyFill="1" applyBorder="1" applyAlignment="1" applyProtection="1">
      <alignment horizontal="center" vertical="center"/>
      <protection/>
    </xf>
    <xf numFmtId="0" fontId="4" fillId="33" borderId="20" xfId="0" applyNumberFormat="1" applyFont="1" applyFill="1" applyBorder="1" applyAlignment="1" applyProtection="1">
      <alignment horizontal="center" vertical="center"/>
      <protection/>
    </xf>
    <xf numFmtId="0" fontId="7" fillId="33" borderId="10" xfId="0" applyNumberFormat="1" applyFont="1" applyFill="1" applyBorder="1" applyAlignment="1" applyProtection="1">
      <alignment horizontal="center" vertical="center" wrapText="1"/>
      <protection/>
    </xf>
    <xf numFmtId="0" fontId="7" fillId="33" borderId="12"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7" fillId="33" borderId="14" xfId="0" applyNumberFormat="1" applyFont="1" applyFill="1" applyBorder="1" applyAlignment="1" applyProtection="1">
      <alignment horizontal="center" vertical="center" wrapText="1"/>
      <protection/>
    </xf>
    <xf numFmtId="0" fontId="7" fillId="33" borderId="21" xfId="0" applyNumberFormat="1" applyFont="1" applyFill="1" applyBorder="1" applyAlignment="1" applyProtection="1">
      <alignment horizontal="center" vertical="center" wrapText="1"/>
      <protection/>
    </xf>
    <xf numFmtId="0" fontId="4" fillId="33" borderId="9" xfId="0" applyNumberFormat="1" applyFont="1" applyFill="1" applyBorder="1" applyAlignment="1" applyProtection="1">
      <alignment horizontal="center" vertical="center" wrapText="1"/>
      <protection/>
    </xf>
    <xf numFmtId="182" fontId="4" fillId="33" borderId="18"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vertical="center"/>
      <protection/>
    </xf>
    <xf numFmtId="0" fontId="4" fillId="0" borderId="0" xfId="0" applyNumberFormat="1" applyFont="1" applyFill="1" applyAlignment="1" applyProtection="1">
      <alignment horizontal="left" vertical="center"/>
      <protection/>
    </xf>
    <xf numFmtId="0" fontId="7" fillId="33" borderId="19" xfId="0" applyNumberFormat="1" applyFont="1" applyFill="1" applyBorder="1" applyAlignment="1" applyProtection="1">
      <alignment horizontal="center" vertical="center"/>
      <protection/>
    </xf>
    <xf numFmtId="183" fontId="4" fillId="33" borderId="28" xfId="0" applyNumberFormat="1" applyFont="1" applyFill="1" applyBorder="1" applyAlignment="1" applyProtection="1">
      <alignment horizontal="center" vertical="center" wrapText="1"/>
      <protection/>
    </xf>
    <xf numFmtId="0" fontId="7" fillId="33" borderId="29" xfId="0" applyNumberFormat="1" applyFont="1" applyFill="1" applyBorder="1" applyAlignment="1" applyProtection="1">
      <alignment horizontal="center" vertical="center"/>
      <protection/>
    </xf>
    <xf numFmtId="0" fontId="7" fillId="33" borderId="30" xfId="0" applyNumberFormat="1" applyFont="1" applyFill="1" applyBorder="1" applyAlignment="1" applyProtection="1">
      <alignment horizontal="center" vertical="center"/>
      <protection/>
    </xf>
    <xf numFmtId="0" fontId="7" fillId="33" borderId="16" xfId="0" applyNumberFormat="1" applyFont="1" applyFill="1" applyBorder="1" applyAlignment="1" applyProtection="1">
      <alignment horizontal="center" vertical="center"/>
      <protection/>
    </xf>
    <xf numFmtId="0" fontId="7" fillId="33" borderId="31" xfId="0" applyNumberFormat="1" applyFont="1" applyFill="1" applyBorder="1" applyAlignment="1" applyProtection="1">
      <alignment horizontal="center" vertical="center"/>
      <protection/>
    </xf>
    <xf numFmtId="0" fontId="7" fillId="33" borderId="0" xfId="0" applyNumberFormat="1" applyFont="1" applyFill="1" applyAlignment="1" applyProtection="1">
      <alignment horizontal="center" vertical="center"/>
      <protection/>
    </xf>
    <xf numFmtId="0" fontId="7" fillId="33" borderId="32" xfId="0" applyNumberFormat="1" applyFont="1" applyFill="1" applyBorder="1" applyAlignment="1" applyProtection="1">
      <alignment horizontal="center" vertical="center"/>
      <protection/>
    </xf>
    <xf numFmtId="0" fontId="4" fillId="33" borderId="33" xfId="0" applyNumberFormat="1" applyFont="1" applyFill="1" applyBorder="1" applyAlignment="1" applyProtection="1">
      <alignment horizontal="center" vertical="center" wrapText="1"/>
      <protection/>
    </xf>
    <xf numFmtId="0" fontId="4" fillId="33" borderId="34" xfId="0" applyNumberFormat="1" applyFont="1" applyFill="1" applyBorder="1" applyAlignment="1" applyProtection="1">
      <alignment horizontal="center" vertical="center" wrapText="1"/>
      <protection/>
    </xf>
    <xf numFmtId="0" fontId="4" fillId="33" borderId="35" xfId="0" applyNumberFormat="1" applyFont="1" applyFill="1" applyBorder="1" applyAlignment="1" applyProtection="1">
      <alignment horizontal="center" vertical="center" wrapText="1"/>
      <protection/>
    </xf>
    <xf numFmtId="0" fontId="4" fillId="33" borderId="36" xfId="0" applyNumberFormat="1" applyFont="1" applyFill="1" applyBorder="1" applyAlignment="1" applyProtection="1">
      <alignment horizontal="center" vertical="center" wrapText="1"/>
      <protection/>
    </xf>
    <xf numFmtId="0" fontId="4" fillId="33" borderId="37"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183" fontId="4" fillId="0" borderId="9" xfId="0" applyNumberFormat="1" applyFont="1" applyFill="1" applyBorder="1" applyAlignment="1" applyProtection="1">
      <alignment horizontal="center" vertical="center" wrapText="1"/>
      <protection/>
    </xf>
    <xf numFmtId="183" fontId="4" fillId="0" borderId="11" xfId="0" applyNumberFormat="1" applyFont="1" applyFill="1" applyBorder="1" applyAlignment="1" applyProtection="1">
      <alignment horizontal="center" vertical="center" wrapText="1"/>
      <protection/>
    </xf>
    <xf numFmtId="183" fontId="4" fillId="0" borderId="18" xfId="0" applyNumberFormat="1" applyFont="1" applyFill="1" applyBorder="1" applyAlignment="1" applyProtection="1">
      <alignment horizontal="center" vertical="center" wrapText="1"/>
      <protection/>
    </xf>
    <xf numFmtId="183" fontId="4" fillId="0" borderId="10" xfId="0" applyNumberFormat="1" applyFont="1" applyFill="1" applyBorder="1" applyAlignment="1" applyProtection="1">
      <alignment horizontal="center" vertical="center" wrapText="1"/>
      <protection/>
    </xf>
    <xf numFmtId="183" fontId="4" fillId="0" borderId="12"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left" vertical="center" wrapText="1"/>
      <protection/>
    </xf>
    <xf numFmtId="0" fontId="4" fillId="0" borderId="14" xfId="43" applyNumberFormat="1" applyFont="1" applyFill="1" applyBorder="1" applyAlignment="1" applyProtection="1">
      <alignment horizontal="center" vertical="center" wrapText="1"/>
      <protection/>
    </xf>
    <xf numFmtId="0" fontId="4" fillId="0" borderId="21" xfId="43" applyNumberFormat="1" applyFont="1" applyFill="1" applyBorder="1" applyAlignment="1" applyProtection="1">
      <alignment horizontal="center" vertical="center" wrapText="1"/>
      <protection/>
    </xf>
    <xf numFmtId="0" fontId="4" fillId="0" borderId="10" xfId="43" applyNumberFormat="1" applyFont="1" applyFill="1" applyBorder="1" applyAlignment="1" applyProtection="1">
      <alignment horizontal="center" vertical="center" wrapText="1"/>
      <protection/>
    </xf>
    <xf numFmtId="0" fontId="4" fillId="0" borderId="12" xfId="43" applyNumberFormat="1" applyFont="1" applyFill="1" applyBorder="1" applyAlignment="1" applyProtection="1">
      <alignment horizontal="center" vertical="center" wrapText="1"/>
      <protection/>
    </xf>
    <xf numFmtId="0" fontId="8" fillId="0" borderId="15" xfId="41" applyFont="1" applyBorder="1" applyAlignment="1">
      <alignment horizontal="center" vertical="center"/>
      <protection/>
    </xf>
    <xf numFmtId="0" fontId="4" fillId="0" borderId="22" xfId="41" applyFont="1" applyBorder="1" applyAlignment="1">
      <alignment vertical="center"/>
      <protection/>
    </xf>
    <xf numFmtId="0" fontId="4" fillId="0" borderId="18" xfId="41" applyFont="1" applyBorder="1" applyAlignment="1">
      <alignment vertical="center"/>
      <protection/>
    </xf>
    <xf numFmtId="0" fontId="4" fillId="0" borderId="12" xfId="41" applyFont="1" applyBorder="1" applyAlignment="1">
      <alignment vertical="center"/>
      <protection/>
    </xf>
    <xf numFmtId="181" fontId="4" fillId="0" borderId="12" xfId="41" applyNumberFormat="1" applyFont="1" applyBorder="1" applyAlignment="1">
      <alignment vertical="center" wrapText="1"/>
      <protection/>
    </xf>
    <xf numFmtId="0" fontId="4" fillId="0" borderId="22" xfId="41" applyFont="1" applyBorder="1" applyAlignment="1">
      <alignment vertical="center" wrapText="1"/>
      <protection/>
    </xf>
    <xf numFmtId="0" fontId="4" fillId="0" borderId="18" xfId="41" applyFont="1" applyBorder="1" applyAlignment="1">
      <alignment vertical="center" wrapText="1"/>
      <protection/>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Sheet1" xfId="40"/>
    <cellStyle name="常规 2" xfId="41"/>
    <cellStyle name="常规_636D6D1C50B43000E0535BD3690AE2E0" xfId="42"/>
    <cellStyle name="常规_636D6D1C50B53000E0535BD3690AE2E0" xfId="43"/>
    <cellStyle name="常规_63830AABC1DC23D9E0535BD3690A5255" xfId="44"/>
    <cellStyle name="常规_63830AABC20923D9E0535BD3690A5255" xfId="45"/>
    <cellStyle name="Hyperlink" xfId="46"/>
    <cellStyle name="好" xfId="47"/>
    <cellStyle name="好_Sheet1"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Followed Hyperlink" xfId="68"/>
    <cellStyle name="注释"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37"/>
  <sheetViews>
    <sheetView showGridLines="0" showZeros="0" zoomScalePageLayoutView="0" workbookViewId="0" topLeftCell="A1">
      <selection activeCell="E24" sqref="E24"/>
    </sheetView>
  </sheetViews>
  <sheetFormatPr defaultColWidth="9.16015625" defaultRowHeight="11.25"/>
  <cols>
    <col min="1" max="1" width="49.5" style="0" customWidth="1"/>
    <col min="2" max="2" width="23.5" style="0" customWidth="1"/>
    <col min="3" max="3" width="43.83203125" style="0" customWidth="1"/>
    <col min="4" max="4" width="25.16015625" style="0" customWidth="1"/>
    <col min="5" max="5" width="45.83203125" style="0" customWidth="1"/>
    <col min="6" max="6" width="24.83203125" style="0" customWidth="1"/>
    <col min="7" max="9" width="9.16015625" style="0" customWidth="1"/>
  </cols>
  <sheetData>
    <row r="1" spans="1:256" ht="21" customHeight="1">
      <c r="A1" s="29" t="s">
        <v>0</v>
      </c>
      <c r="B1" s="29"/>
      <c r="C1" s="29"/>
      <c r="D1" s="29"/>
      <c r="E1" s="29"/>
      <c r="F1" s="34"/>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c r="HC1" s="48"/>
      <c r="HD1" s="48"/>
      <c r="HE1" s="48"/>
      <c r="HF1" s="48"/>
      <c r="HG1" s="48"/>
      <c r="HH1" s="48"/>
      <c r="HI1" s="48"/>
      <c r="HJ1" s="48"/>
      <c r="HK1" s="48"/>
      <c r="HL1" s="48"/>
      <c r="HM1" s="48"/>
      <c r="HN1" s="48"/>
      <c r="HO1" s="48"/>
      <c r="HP1" s="48"/>
      <c r="HQ1" s="48"/>
      <c r="HR1" s="48"/>
      <c r="HS1" s="48"/>
      <c r="HT1" s="48"/>
      <c r="HU1" s="48"/>
      <c r="HV1" s="48"/>
      <c r="HW1" s="48"/>
      <c r="HX1" s="48"/>
      <c r="HY1" s="48"/>
      <c r="HZ1" s="48"/>
      <c r="IA1" s="48"/>
      <c r="IB1" s="48"/>
      <c r="IC1" s="48"/>
      <c r="ID1" s="48"/>
      <c r="IE1" s="48"/>
      <c r="IF1" s="48"/>
      <c r="IG1" s="48"/>
      <c r="IH1" s="48"/>
      <c r="II1" s="48"/>
      <c r="IJ1" s="48"/>
      <c r="IK1" s="48"/>
      <c r="IL1" s="48"/>
      <c r="IM1" s="48"/>
      <c r="IN1" s="48"/>
      <c r="IO1" s="48"/>
      <c r="IP1" s="48"/>
      <c r="IQ1" s="48"/>
      <c r="IR1" s="48"/>
      <c r="IS1" s="48"/>
      <c r="IT1" s="48"/>
      <c r="IU1" s="48"/>
      <c r="IV1" s="48"/>
    </row>
    <row r="2" spans="1:256" ht="21" customHeight="1">
      <c r="A2" s="205" t="s">
        <v>1</v>
      </c>
      <c r="B2" s="205"/>
      <c r="C2" s="205"/>
      <c r="D2" s="205"/>
      <c r="E2" s="205"/>
      <c r="F2" s="205"/>
      <c r="G2" s="143"/>
      <c r="H2" s="143"/>
      <c r="I2" s="143"/>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c r="IU2" s="48"/>
      <c r="IV2" s="48"/>
    </row>
    <row r="3" spans="1:256" ht="21" customHeight="1">
      <c r="A3" s="206" t="s">
        <v>2</v>
      </c>
      <c r="B3" s="206"/>
      <c r="C3" s="206"/>
      <c r="D3" s="29"/>
      <c r="E3" s="29"/>
      <c r="F3" s="144" t="s">
        <v>3</v>
      </c>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48"/>
      <c r="HT3" s="48"/>
      <c r="HU3" s="48"/>
      <c r="HV3" s="48"/>
      <c r="HW3" s="48"/>
      <c r="HX3" s="48"/>
      <c r="HY3" s="48"/>
      <c r="HZ3" s="48"/>
      <c r="IA3" s="48"/>
      <c r="IB3" s="48"/>
      <c r="IC3" s="48"/>
      <c r="ID3" s="48"/>
      <c r="IE3" s="48"/>
      <c r="IF3" s="48"/>
      <c r="IG3" s="48"/>
      <c r="IH3" s="48"/>
      <c r="II3" s="48"/>
      <c r="IJ3" s="48"/>
      <c r="IK3" s="48"/>
      <c r="IL3" s="48"/>
      <c r="IM3" s="48"/>
      <c r="IN3" s="48"/>
      <c r="IO3" s="48"/>
      <c r="IP3" s="48"/>
      <c r="IQ3" s="48"/>
      <c r="IR3" s="48"/>
      <c r="IS3" s="48"/>
      <c r="IT3" s="48"/>
      <c r="IU3" s="48"/>
      <c r="IV3" s="48"/>
    </row>
    <row r="4" spans="1:6" s="46" customFormat="1" ht="21" customHeight="1">
      <c r="A4" s="110" t="s">
        <v>4</v>
      </c>
      <c r="B4" s="110"/>
      <c r="C4" s="110" t="s">
        <v>5</v>
      </c>
      <c r="D4" s="123"/>
      <c r="E4" s="123"/>
      <c r="F4" s="123"/>
    </row>
    <row r="5" spans="1:6" s="46" customFormat="1" ht="21" customHeight="1">
      <c r="A5" s="53" t="s">
        <v>6</v>
      </c>
      <c r="B5" s="68" t="s">
        <v>7</v>
      </c>
      <c r="C5" s="146" t="s">
        <v>6</v>
      </c>
      <c r="D5" s="68" t="s">
        <v>7</v>
      </c>
      <c r="E5" s="146" t="s">
        <v>6</v>
      </c>
      <c r="F5" s="53" t="s">
        <v>7</v>
      </c>
    </row>
    <row r="6" spans="1:256" ht="21" customHeight="1">
      <c r="A6" s="147" t="s">
        <v>8</v>
      </c>
      <c r="B6" s="148">
        <v>1425.01</v>
      </c>
      <c r="C6" s="149" t="s">
        <v>9</v>
      </c>
      <c r="D6" s="148">
        <v>0</v>
      </c>
      <c r="E6" s="151" t="s">
        <v>10</v>
      </c>
      <c r="F6" s="58">
        <f>F7+F8+F9</f>
        <v>2318.5499999999997</v>
      </c>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c r="HP6" s="48"/>
      <c r="HQ6" s="48"/>
      <c r="HR6" s="48"/>
      <c r="HS6" s="48"/>
      <c r="HT6" s="48"/>
      <c r="HU6" s="48"/>
      <c r="HV6" s="48"/>
      <c r="HW6" s="48"/>
      <c r="HX6" s="48"/>
      <c r="HY6" s="48"/>
      <c r="HZ6" s="48"/>
      <c r="IA6" s="48"/>
      <c r="IB6" s="48"/>
      <c r="IC6" s="48"/>
      <c r="ID6" s="48"/>
      <c r="IE6" s="48"/>
      <c r="IF6" s="48"/>
      <c r="IG6" s="48"/>
      <c r="IH6" s="48"/>
      <c r="II6" s="48"/>
      <c r="IJ6" s="48"/>
      <c r="IK6" s="48"/>
      <c r="IL6" s="48"/>
      <c r="IM6" s="48"/>
      <c r="IN6" s="48"/>
      <c r="IO6" s="48"/>
      <c r="IP6" s="48"/>
      <c r="IQ6" s="48"/>
      <c r="IR6" s="48"/>
      <c r="IS6" s="48"/>
      <c r="IT6" s="48"/>
      <c r="IU6" s="48"/>
      <c r="IV6" s="48"/>
    </row>
    <row r="7" spans="1:256" ht="21" customHeight="1">
      <c r="A7" s="147" t="s">
        <v>11</v>
      </c>
      <c r="B7" s="148">
        <v>1049.71</v>
      </c>
      <c r="C7" s="149" t="s">
        <v>12</v>
      </c>
      <c r="D7" s="148">
        <v>0</v>
      </c>
      <c r="E7" s="151" t="s">
        <v>13</v>
      </c>
      <c r="F7" s="58">
        <v>913.6</v>
      </c>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48"/>
      <c r="FE7" s="48"/>
      <c r="FF7" s="48"/>
      <c r="FG7" s="48"/>
      <c r="FH7" s="48"/>
      <c r="FI7" s="48"/>
      <c r="FJ7" s="48"/>
      <c r="FK7" s="48"/>
      <c r="FL7" s="48"/>
      <c r="FM7" s="48"/>
      <c r="FN7" s="48"/>
      <c r="FO7" s="48"/>
      <c r="FP7" s="48"/>
      <c r="FQ7" s="48"/>
      <c r="FR7" s="48"/>
      <c r="FS7" s="48"/>
      <c r="FT7" s="48"/>
      <c r="FU7" s="48"/>
      <c r="FV7" s="48"/>
      <c r="FW7" s="48"/>
      <c r="FX7" s="48"/>
      <c r="FY7" s="48"/>
      <c r="FZ7" s="48"/>
      <c r="GA7" s="48"/>
      <c r="GB7" s="48"/>
      <c r="GC7" s="48"/>
      <c r="GD7" s="48"/>
      <c r="GE7" s="48"/>
      <c r="GF7" s="48"/>
      <c r="GG7" s="48"/>
      <c r="GH7" s="48"/>
      <c r="GI7" s="48"/>
      <c r="GJ7" s="48"/>
      <c r="GK7" s="48"/>
      <c r="GL7" s="48"/>
      <c r="GM7" s="48"/>
      <c r="GN7" s="48"/>
      <c r="GO7" s="48"/>
      <c r="GP7" s="48"/>
      <c r="GQ7" s="48"/>
      <c r="GR7" s="48"/>
      <c r="GS7" s="48"/>
      <c r="GT7" s="48"/>
      <c r="GU7" s="48"/>
      <c r="GV7" s="48"/>
      <c r="GW7" s="48"/>
      <c r="GX7" s="48"/>
      <c r="GY7" s="48"/>
      <c r="GZ7" s="48"/>
      <c r="HA7" s="48"/>
      <c r="HB7" s="48"/>
      <c r="HC7" s="48"/>
      <c r="HD7" s="48"/>
      <c r="HE7" s="48"/>
      <c r="HF7" s="48"/>
      <c r="HG7" s="48"/>
      <c r="HH7" s="48"/>
      <c r="HI7" s="48"/>
      <c r="HJ7" s="48"/>
      <c r="HK7" s="48"/>
      <c r="HL7" s="48"/>
      <c r="HM7" s="48"/>
      <c r="HN7" s="48"/>
      <c r="HO7" s="48"/>
      <c r="HP7" s="48"/>
      <c r="HQ7" s="48"/>
      <c r="HR7" s="48"/>
      <c r="HS7" s="48"/>
      <c r="HT7" s="48"/>
      <c r="HU7" s="48"/>
      <c r="HV7" s="48"/>
      <c r="HW7" s="48"/>
      <c r="HX7" s="48"/>
      <c r="HY7" s="48"/>
      <c r="HZ7" s="48"/>
      <c r="IA7" s="48"/>
      <c r="IB7" s="48"/>
      <c r="IC7" s="48"/>
      <c r="ID7" s="48"/>
      <c r="IE7" s="48"/>
      <c r="IF7" s="48"/>
      <c r="IG7" s="48"/>
      <c r="IH7" s="48"/>
      <c r="II7" s="48"/>
      <c r="IJ7" s="48"/>
      <c r="IK7" s="48"/>
      <c r="IL7" s="48"/>
      <c r="IM7" s="48"/>
      <c r="IN7" s="48"/>
      <c r="IO7" s="48"/>
      <c r="IP7" s="48"/>
      <c r="IQ7" s="48"/>
      <c r="IR7" s="48"/>
      <c r="IS7" s="48"/>
      <c r="IT7" s="48"/>
      <c r="IU7" s="48"/>
      <c r="IV7" s="48"/>
    </row>
    <row r="8" spans="1:256" ht="21" customHeight="1">
      <c r="A8" s="147" t="s">
        <v>14</v>
      </c>
      <c r="B8" s="148">
        <v>375.3</v>
      </c>
      <c r="C8" s="149" t="s">
        <v>15</v>
      </c>
      <c r="D8" s="148"/>
      <c r="E8" s="151" t="s">
        <v>16</v>
      </c>
      <c r="F8" s="148">
        <v>1228.52</v>
      </c>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48"/>
      <c r="HS8" s="48"/>
      <c r="HT8" s="48"/>
      <c r="HU8" s="48"/>
      <c r="HV8" s="48"/>
      <c r="HW8" s="48"/>
      <c r="HX8" s="48"/>
      <c r="HY8" s="48"/>
      <c r="HZ8" s="48"/>
      <c r="IA8" s="48"/>
      <c r="IB8" s="48"/>
      <c r="IC8" s="48"/>
      <c r="ID8" s="48"/>
      <c r="IE8" s="48"/>
      <c r="IF8" s="48"/>
      <c r="IG8" s="48"/>
      <c r="IH8" s="48"/>
      <c r="II8" s="48"/>
      <c r="IJ8" s="48"/>
      <c r="IK8" s="48"/>
      <c r="IL8" s="48"/>
      <c r="IM8" s="48"/>
      <c r="IN8" s="48"/>
      <c r="IO8" s="48"/>
      <c r="IP8" s="48"/>
      <c r="IQ8" s="48"/>
      <c r="IR8" s="48"/>
      <c r="IS8" s="48"/>
      <c r="IT8" s="48"/>
      <c r="IU8" s="48"/>
      <c r="IV8" s="48"/>
    </row>
    <row r="9" spans="1:256" ht="21" customHeight="1">
      <c r="A9" s="147" t="s">
        <v>17</v>
      </c>
      <c r="B9" s="148"/>
      <c r="C9" s="149" t="s">
        <v>18</v>
      </c>
      <c r="D9" s="148"/>
      <c r="E9" s="147" t="s">
        <v>19</v>
      </c>
      <c r="F9" s="148">
        <v>176.43</v>
      </c>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c r="IG9" s="48"/>
      <c r="IH9" s="48"/>
      <c r="II9" s="48"/>
      <c r="IJ9" s="48"/>
      <c r="IK9" s="48"/>
      <c r="IL9" s="48"/>
      <c r="IM9" s="48"/>
      <c r="IN9" s="48"/>
      <c r="IO9" s="48"/>
      <c r="IP9" s="48"/>
      <c r="IQ9" s="48"/>
      <c r="IR9" s="48"/>
      <c r="IS9" s="48"/>
      <c r="IT9" s="48"/>
      <c r="IU9" s="48"/>
      <c r="IV9" s="48"/>
    </row>
    <row r="10" spans="1:256" ht="21" customHeight="1">
      <c r="A10" s="147" t="s">
        <v>20</v>
      </c>
      <c r="B10" s="148"/>
      <c r="C10" s="149" t="s">
        <v>21</v>
      </c>
      <c r="D10" s="148"/>
      <c r="E10" s="147" t="s">
        <v>22</v>
      </c>
      <c r="F10" s="58">
        <f>F11+F12</f>
        <v>56.46</v>
      </c>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c r="IM10" s="48"/>
      <c r="IN10" s="48"/>
      <c r="IO10" s="48"/>
      <c r="IP10" s="48"/>
      <c r="IQ10" s="48"/>
      <c r="IR10" s="48"/>
      <c r="IS10" s="48"/>
      <c r="IT10" s="48"/>
      <c r="IU10" s="48"/>
      <c r="IV10" s="48"/>
    </row>
    <row r="11" spans="1:256" ht="21" customHeight="1">
      <c r="A11" s="147" t="s">
        <v>23</v>
      </c>
      <c r="B11" s="148"/>
      <c r="C11" s="149" t="s">
        <v>24</v>
      </c>
      <c r="D11" s="148">
        <v>41.85</v>
      </c>
      <c r="E11" s="147" t="s">
        <v>16</v>
      </c>
      <c r="F11" s="153">
        <v>35.86</v>
      </c>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c r="IG11" s="48"/>
      <c r="IH11" s="48"/>
      <c r="II11" s="48"/>
      <c r="IJ11" s="48"/>
      <c r="IK11" s="48"/>
      <c r="IL11" s="48"/>
      <c r="IM11" s="48"/>
      <c r="IN11" s="48"/>
      <c r="IO11" s="48"/>
      <c r="IP11" s="48"/>
      <c r="IQ11" s="48"/>
      <c r="IR11" s="48"/>
      <c r="IS11" s="48"/>
      <c r="IT11" s="48"/>
      <c r="IU11" s="48"/>
      <c r="IV11" s="48"/>
    </row>
    <row r="12" spans="1:256" ht="21" customHeight="1">
      <c r="A12" s="147" t="s">
        <v>25</v>
      </c>
      <c r="B12" s="148"/>
      <c r="C12" s="149" t="s">
        <v>26</v>
      </c>
      <c r="D12" s="148"/>
      <c r="E12" s="147" t="s">
        <v>19</v>
      </c>
      <c r="F12" s="148">
        <v>20.6</v>
      </c>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c r="IG12" s="48"/>
      <c r="IH12" s="48"/>
      <c r="II12" s="48"/>
      <c r="IJ12" s="48"/>
      <c r="IK12" s="48"/>
      <c r="IL12" s="48"/>
      <c r="IM12" s="48"/>
      <c r="IN12" s="48"/>
      <c r="IO12" s="48"/>
      <c r="IP12" s="48"/>
      <c r="IQ12" s="48"/>
      <c r="IR12" s="48"/>
      <c r="IS12" s="48"/>
      <c r="IT12" s="48"/>
      <c r="IU12" s="48"/>
      <c r="IV12" s="48"/>
    </row>
    <row r="13" spans="1:256" ht="21" customHeight="1">
      <c r="A13" s="147" t="s">
        <v>27</v>
      </c>
      <c r="B13" s="148"/>
      <c r="C13" s="149" t="s">
        <v>28</v>
      </c>
      <c r="D13" s="148"/>
      <c r="E13" s="147" t="s">
        <v>29</v>
      </c>
      <c r="F13" s="1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48"/>
      <c r="FE13" s="48"/>
      <c r="FF13" s="48"/>
      <c r="FG13" s="48"/>
      <c r="FH13" s="48"/>
      <c r="FI13" s="48"/>
      <c r="FJ13" s="48"/>
      <c r="FK13" s="48"/>
      <c r="FL13" s="48"/>
      <c r="FM13" s="48"/>
      <c r="FN13" s="48"/>
      <c r="FO13" s="48"/>
      <c r="FP13" s="48"/>
      <c r="FQ13" s="48"/>
      <c r="FR13" s="48"/>
      <c r="FS13" s="48"/>
      <c r="FT13" s="48"/>
      <c r="FU13" s="48"/>
      <c r="FV13" s="48"/>
      <c r="FW13" s="48"/>
      <c r="FX13" s="48"/>
      <c r="FY13" s="48"/>
      <c r="FZ13" s="48"/>
      <c r="GA13" s="48"/>
      <c r="GB13" s="48"/>
      <c r="GC13" s="48"/>
      <c r="GD13" s="48"/>
      <c r="GE13" s="48"/>
      <c r="GF13" s="48"/>
      <c r="GG13" s="48"/>
      <c r="GH13" s="48"/>
      <c r="GI13" s="48"/>
      <c r="GJ13" s="48"/>
      <c r="GK13" s="48"/>
      <c r="GL13" s="48"/>
      <c r="GM13" s="48"/>
      <c r="GN13" s="48"/>
      <c r="GO13" s="48"/>
      <c r="GP13" s="48"/>
      <c r="GQ13" s="48"/>
      <c r="GR13" s="48"/>
      <c r="GS13" s="48"/>
      <c r="GT13" s="48"/>
      <c r="GU13" s="48"/>
      <c r="GV13" s="48"/>
      <c r="GW13" s="48"/>
      <c r="GX13" s="48"/>
      <c r="GY13" s="48"/>
      <c r="GZ13" s="48"/>
      <c r="HA13" s="48"/>
      <c r="HB13" s="48"/>
      <c r="HC13" s="48"/>
      <c r="HD13" s="48"/>
      <c r="HE13" s="48"/>
      <c r="HF13" s="48"/>
      <c r="HG13" s="48"/>
      <c r="HH13" s="48"/>
      <c r="HI13" s="48"/>
      <c r="HJ13" s="48"/>
      <c r="HK13" s="48"/>
      <c r="HL13" s="48"/>
      <c r="HM13" s="48"/>
      <c r="HN13" s="48"/>
      <c r="HO13" s="48"/>
      <c r="HP13" s="48"/>
      <c r="HQ13" s="48"/>
      <c r="HR13" s="48"/>
      <c r="HS13" s="48"/>
      <c r="HT13" s="48"/>
      <c r="HU13" s="48"/>
      <c r="HV13" s="48"/>
      <c r="HW13" s="48"/>
      <c r="HX13" s="48"/>
      <c r="HY13" s="48"/>
      <c r="HZ13" s="48"/>
      <c r="IA13" s="48"/>
      <c r="IB13" s="48"/>
      <c r="IC13" s="48"/>
      <c r="ID13" s="48"/>
      <c r="IE13" s="48"/>
      <c r="IF13" s="48"/>
      <c r="IG13" s="48"/>
      <c r="IH13" s="48"/>
      <c r="II13" s="48"/>
      <c r="IJ13" s="48"/>
      <c r="IK13" s="48"/>
      <c r="IL13" s="48"/>
      <c r="IM13" s="48"/>
      <c r="IN13" s="48"/>
      <c r="IO13" s="48"/>
      <c r="IP13" s="48"/>
      <c r="IQ13" s="48"/>
      <c r="IR13" s="48"/>
      <c r="IS13" s="48"/>
      <c r="IT13" s="48"/>
      <c r="IU13" s="48"/>
      <c r="IV13" s="48"/>
    </row>
    <row r="14" spans="1:256" ht="21" customHeight="1">
      <c r="A14" s="147" t="s">
        <v>30</v>
      </c>
      <c r="B14" s="148"/>
      <c r="C14" s="149" t="s">
        <v>31</v>
      </c>
      <c r="D14" s="148">
        <v>2217.06</v>
      </c>
      <c r="E14" s="147" t="s">
        <v>32</v>
      </c>
      <c r="F14" s="1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c r="GU14" s="48"/>
      <c r="GV14" s="48"/>
      <c r="GW14" s="48"/>
      <c r="GX14" s="48"/>
      <c r="GY14" s="48"/>
      <c r="GZ14" s="48"/>
      <c r="HA14" s="48"/>
      <c r="HB14" s="48"/>
      <c r="HC14" s="48"/>
      <c r="HD14" s="48"/>
      <c r="HE14" s="48"/>
      <c r="HF14" s="48"/>
      <c r="HG14" s="48"/>
      <c r="HH14" s="48"/>
      <c r="HI14" s="48"/>
      <c r="HJ14" s="48"/>
      <c r="HK14" s="48"/>
      <c r="HL14" s="48"/>
      <c r="HM14" s="48"/>
      <c r="HN14" s="48"/>
      <c r="HO14" s="48"/>
      <c r="HP14" s="48"/>
      <c r="HQ14" s="48"/>
      <c r="HR14" s="48"/>
      <c r="HS14" s="48"/>
      <c r="HT14" s="48"/>
      <c r="HU14" s="48"/>
      <c r="HV14" s="48"/>
      <c r="HW14" s="48"/>
      <c r="HX14" s="48"/>
      <c r="HY14" s="48"/>
      <c r="HZ14" s="48"/>
      <c r="IA14" s="48"/>
      <c r="IB14" s="48"/>
      <c r="IC14" s="48"/>
      <c r="ID14" s="48"/>
      <c r="IE14" s="48"/>
      <c r="IF14" s="48"/>
      <c r="IG14" s="48"/>
      <c r="IH14" s="48"/>
      <c r="II14" s="48"/>
      <c r="IJ14" s="48"/>
      <c r="IK14" s="48"/>
      <c r="IL14" s="48"/>
      <c r="IM14" s="48"/>
      <c r="IN14" s="48"/>
      <c r="IO14" s="48"/>
      <c r="IP14" s="48"/>
      <c r="IQ14" s="48"/>
      <c r="IR14" s="48"/>
      <c r="IS14" s="48"/>
      <c r="IT14" s="48"/>
      <c r="IU14" s="48"/>
      <c r="IV14" s="48"/>
    </row>
    <row r="15" spans="1:256" ht="21" customHeight="1">
      <c r="A15" s="147" t="s">
        <v>33</v>
      </c>
      <c r="B15" s="58"/>
      <c r="C15" s="149" t="s">
        <v>34</v>
      </c>
      <c r="D15" s="148"/>
      <c r="E15" s="147" t="s">
        <v>35</v>
      </c>
      <c r="F15" s="1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c r="GU15" s="48"/>
      <c r="GV15" s="48"/>
      <c r="GW15" s="48"/>
      <c r="GX15" s="48"/>
      <c r="GY15" s="48"/>
      <c r="GZ15" s="48"/>
      <c r="HA15" s="48"/>
      <c r="HB15" s="48"/>
      <c r="HC15" s="48"/>
      <c r="HD15" s="48"/>
      <c r="HE15" s="48"/>
      <c r="HF15" s="48"/>
      <c r="HG15" s="48"/>
      <c r="HH15" s="48"/>
      <c r="HI15" s="48"/>
      <c r="HJ15" s="48"/>
      <c r="HK15" s="48"/>
      <c r="HL15" s="48"/>
      <c r="HM15" s="48"/>
      <c r="HN15" s="48"/>
      <c r="HO15" s="48"/>
      <c r="HP15" s="48"/>
      <c r="HQ15" s="48"/>
      <c r="HR15" s="48"/>
      <c r="HS15" s="48"/>
      <c r="HT15" s="48"/>
      <c r="HU15" s="48"/>
      <c r="HV15" s="48"/>
      <c r="HW15" s="48"/>
      <c r="HX15" s="48"/>
      <c r="HY15" s="48"/>
      <c r="HZ15" s="48"/>
      <c r="IA15" s="48"/>
      <c r="IB15" s="48"/>
      <c r="IC15" s="48"/>
      <c r="ID15" s="48"/>
      <c r="IE15" s="48"/>
      <c r="IF15" s="48"/>
      <c r="IG15" s="48"/>
      <c r="IH15" s="48"/>
      <c r="II15" s="48"/>
      <c r="IJ15" s="48"/>
      <c r="IK15" s="48"/>
      <c r="IL15" s="48"/>
      <c r="IM15" s="48"/>
      <c r="IN15" s="48"/>
      <c r="IO15" s="48"/>
      <c r="IP15" s="48"/>
      <c r="IQ15" s="48"/>
      <c r="IR15" s="48"/>
      <c r="IS15" s="48"/>
      <c r="IT15" s="48"/>
      <c r="IU15" s="48"/>
      <c r="IV15" s="48"/>
    </row>
    <row r="16" spans="1:256" ht="21" customHeight="1">
      <c r="A16" s="147" t="s">
        <v>36</v>
      </c>
      <c r="B16" s="153"/>
      <c r="C16" s="188" t="s">
        <v>37</v>
      </c>
      <c r="D16" s="58"/>
      <c r="E16" s="147" t="s">
        <v>38</v>
      </c>
      <c r="F16" s="1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c r="GU16" s="48"/>
      <c r="GV16" s="48"/>
      <c r="GW16" s="48"/>
      <c r="GX16" s="48"/>
      <c r="GY16" s="48"/>
      <c r="GZ16" s="48"/>
      <c r="HA16" s="48"/>
      <c r="HB16" s="48"/>
      <c r="HC16" s="48"/>
      <c r="HD16" s="48"/>
      <c r="HE16" s="48"/>
      <c r="HF16" s="48"/>
      <c r="HG16" s="48"/>
      <c r="HH16" s="48"/>
      <c r="HI16" s="48"/>
      <c r="HJ16" s="48"/>
      <c r="HK16" s="48"/>
      <c r="HL16" s="48"/>
      <c r="HM16" s="48"/>
      <c r="HN16" s="48"/>
      <c r="HO16" s="48"/>
      <c r="HP16" s="48"/>
      <c r="HQ16" s="48"/>
      <c r="HR16" s="48"/>
      <c r="HS16" s="48"/>
      <c r="HT16" s="48"/>
      <c r="HU16" s="48"/>
      <c r="HV16" s="48"/>
      <c r="HW16" s="48"/>
      <c r="HX16" s="48"/>
      <c r="HY16" s="48"/>
      <c r="HZ16" s="48"/>
      <c r="IA16" s="48"/>
      <c r="IB16" s="48"/>
      <c r="IC16" s="48"/>
      <c r="ID16" s="48"/>
      <c r="IE16" s="48"/>
      <c r="IF16" s="48"/>
      <c r="IG16" s="48"/>
      <c r="IH16" s="48"/>
      <c r="II16" s="48"/>
      <c r="IJ16" s="48"/>
      <c r="IK16" s="48"/>
      <c r="IL16" s="48"/>
      <c r="IM16" s="48"/>
      <c r="IN16" s="48"/>
      <c r="IO16" s="48"/>
      <c r="IP16" s="48"/>
      <c r="IQ16" s="48"/>
      <c r="IR16" s="48"/>
      <c r="IS16" s="48"/>
      <c r="IT16" s="48"/>
      <c r="IU16" s="48"/>
      <c r="IV16" s="48"/>
    </row>
    <row r="17" spans="1:256" ht="21" customHeight="1">
      <c r="A17" s="147" t="s">
        <v>39</v>
      </c>
      <c r="B17" s="148"/>
      <c r="C17" s="189" t="s">
        <v>40</v>
      </c>
      <c r="D17" s="58"/>
      <c r="E17" s="151" t="s">
        <v>41</v>
      </c>
      <c r="F17" s="5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c r="GU17" s="48"/>
      <c r="GV17" s="48"/>
      <c r="GW17" s="48"/>
      <c r="GX17" s="48"/>
      <c r="GY17" s="48"/>
      <c r="GZ17" s="48"/>
      <c r="HA17" s="48"/>
      <c r="HB17" s="48"/>
      <c r="HC17" s="48"/>
      <c r="HD17" s="48"/>
      <c r="HE17" s="48"/>
      <c r="HF17" s="48"/>
      <c r="HG17" s="48"/>
      <c r="HH17" s="48"/>
      <c r="HI17" s="48"/>
      <c r="HJ17" s="48"/>
      <c r="HK17" s="48"/>
      <c r="HL17" s="48"/>
      <c r="HM17" s="48"/>
      <c r="HN17" s="48"/>
      <c r="HO17" s="48"/>
      <c r="HP17" s="48"/>
      <c r="HQ17" s="48"/>
      <c r="HR17" s="48"/>
      <c r="HS17" s="48"/>
      <c r="HT17" s="48"/>
      <c r="HU17" s="48"/>
      <c r="HV17" s="48"/>
      <c r="HW17" s="48"/>
      <c r="HX17" s="48"/>
      <c r="HY17" s="48"/>
      <c r="HZ17" s="48"/>
      <c r="IA17" s="48"/>
      <c r="IB17" s="48"/>
      <c r="IC17" s="48"/>
      <c r="ID17" s="48"/>
      <c r="IE17" s="48"/>
      <c r="IF17" s="48"/>
      <c r="IG17" s="48"/>
      <c r="IH17" s="48"/>
      <c r="II17" s="48"/>
      <c r="IJ17" s="48"/>
      <c r="IK17" s="48"/>
      <c r="IL17" s="48"/>
      <c r="IM17" s="48"/>
      <c r="IN17" s="48"/>
      <c r="IO17" s="48"/>
      <c r="IP17" s="48"/>
      <c r="IQ17" s="48"/>
      <c r="IR17" s="48"/>
      <c r="IS17" s="48"/>
      <c r="IT17" s="48"/>
      <c r="IU17" s="48"/>
      <c r="IV17" s="48"/>
    </row>
    <row r="18" spans="1:256" ht="21" customHeight="1">
      <c r="A18" s="147" t="s">
        <v>42</v>
      </c>
      <c r="B18" s="148">
        <v>950</v>
      </c>
      <c r="C18" s="189" t="s">
        <v>43</v>
      </c>
      <c r="D18" s="58"/>
      <c r="E18" s="151"/>
      <c r="F18" s="5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c r="GU18" s="48"/>
      <c r="GV18" s="48"/>
      <c r="GW18" s="48"/>
      <c r="GX18" s="48"/>
      <c r="GY18" s="48"/>
      <c r="GZ18" s="48"/>
      <c r="HA18" s="48"/>
      <c r="HB18" s="48"/>
      <c r="HC18" s="48"/>
      <c r="HD18" s="48"/>
      <c r="HE18" s="48"/>
      <c r="HF18" s="48"/>
      <c r="HG18" s="48"/>
      <c r="HH18" s="48"/>
      <c r="HI18" s="48"/>
      <c r="HJ18" s="48"/>
      <c r="HK18" s="48"/>
      <c r="HL18" s="48"/>
      <c r="HM18" s="48"/>
      <c r="HN18" s="48"/>
      <c r="HO18" s="48"/>
      <c r="HP18" s="48"/>
      <c r="HQ18" s="48"/>
      <c r="HR18" s="48"/>
      <c r="HS18" s="48"/>
      <c r="HT18" s="48"/>
      <c r="HU18" s="48"/>
      <c r="HV18" s="48"/>
      <c r="HW18" s="48"/>
      <c r="HX18" s="48"/>
      <c r="HY18" s="48"/>
      <c r="HZ18" s="48"/>
      <c r="IA18" s="48"/>
      <c r="IB18" s="48"/>
      <c r="IC18" s="48"/>
      <c r="ID18" s="48"/>
      <c r="IE18" s="48"/>
      <c r="IF18" s="48"/>
      <c r="IG18" s="48"/>
      <c r="IH18" s="48"/>
      <c r="II18" s="48"/>
      <c r="IJ18" s="48"/>
      <c r="IK18" s="48"/>
      <c r="IL18" s="48"/>
      <c r="IM18" s="48"/>
      <c r="IN18" s="48"/>
      <c r="IO18" s="48"/>
      <c r="IP18" s="48"/>
      <c r="IQ18" s="48"/>
      <c r="IR18" s="48"/>
      <c r="IS18" s="48"/>
      <c r="IT18" s="48"/>
      <c r="IU18" s="48"/>
      <c r="IV18" s="48"/>
    </row>
    <row r="19" spans="1:256" ht="21" customHeight="1">
      <c r="A19" s="147" t="s">
        <v>44</v>
      </c>
      <c r="B19" s="148"/>
      <c r="C19" s="189" t="s">
        <v>45</v>
      </c>
      <c r="D19" s="58"/>
      <c r="E19" s="151"/>
      <c r="F19" s="5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c r="GU19" s="48"/>
      <c r="GV19" s="48"/>
      <c r="GW19" s="48"/>
      <c r="GX19" s="48"/>
      <c r="GY19" s="48"/>
      <c r="GZ19" s="48"/>
      <c r="HA19" s="48"/>
      <c r="HB19" s="48"/>
      <c r="HC19" s="48"/>
      <c r="HD19" s="48"/>
      <c r="HE19" s="48"/>
      <c r="HF19" s="48"/>
      <c r="HG19" s="48"/>
      <c r="HH19" s="48"/>
      <c r="HI19" s="48"/>
      <c r="HJ19" s="48"/>
      <c r="HK19" s="48"/>
      <c r="HL19" s="48"/>
      <c r="HM19" s="48"/>
      <c r="HN19" s="48"/>
      <c r="HO19" s="48"/>
      <c r="HP19" s="48"/>
      <c r="HQ19" s="48"/>
      <c r="HR19" s="48"/>
      <c r="HS19" s="48"/>
      <c r="HT19" s="48"/>
      <c r="HU19" s="48"/>
      <c r="HV19" s="48"/>
      <c r="HW19" s="48"/>
      <c r="HX19" s="48"/>
      <c r="HY19" s="48"/>
      <c r="HZ19" s="48"/>
      <c r="IA19" s="48"/>
      <c r="IB19" s="48"/>
      <c r="IC19" s="48"/>
      <c r="ID19" s="48"/>
      <c r="IE19" s="48"/>
      <c r="IF19" s="48"/>
      <c r="IG19" s="48"/>
      <c r="IH19" s="48"/>
      <c r="II19" s="48"/>
      <c r="IJ19" s="48"/>
      <c r="IK19" s="48"/>
      <c r="IL19" s="48"/>
      <c r="IM19" s="48"/>
      <c r="IN19" s="48"/>
      <c r="IO19" s="48"/>
      <c r="IP19" s="48"/>
      <c r="IQ19" s="48"/>
      <c r="IR19" s="48"/>
      <c r="IS19" s="48"/>
      <c r="IT19" s="48"/>
      <c r="IU19" s="48"/>
      <c r="IV19" s="48"/>
    </row>
    <row r="20" spans="1:256" ht="21" customHeight="1">
      <c r="A20" s="147" t="s">
        <v>46</v>
      </c>
      <c r="B20" s="148">
        <v>0</v>
      </c>
      <c r="C20" s="189" t="s">
        <v>47</v>
      </c>
      <c r="D20" s="58"/>
      <c r="E20" s="151"/>
      <c r="F20" s="5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c r="GU20" s="48"/>
      <c r="GV20" s="48"/>
      <c r="GW20" s="48"/>
      <c r="GX20" s="48"/>
      <c r="GY20" s="48"/>
      <c r="GZ20" s="48"/>
      <c r="HA20" s="48"/>
      <c r="HB20" s="48"/>
      <c r="HC20" s="48"/>
      <c r="HD20" s="48"/>
      <c r="HE20" s="48"/>
      <c r="HF20" s="48"/>
      <c r="HG20" s="48"/>
      <c r="HH20" s="48"/>
      <c r="HI20" s="48"/>
      <c r="HJ20" s="48"/>
      <c r="HK20" s="48"/>
      <c r="HL20" s="48"/>
      <c r="HM20" s="48"/>
      <c r="HN20" s="48"/>
      <c r="HO20" s="48"/>
      <c r="HP20" s="48"/>
      <c r="HQ20" s="48"/>
      <c r="HR20" s="48"/>
      <c r="HS20" s="48"/>
      <c r="HT20" s="48"/>
      <c r="HU20" s="48"/>
      <c r="HV20" s="48"/>
      <c r="HW20" s="48"/>
      <c r="HX20" s="48"/>
      <c r="HY20" s="48"/>
      <c r="HZ20" s="48"/>
      <c r="IA20" s="48"/>
      <c r="IB20" s="48"/>
      <c r="IC20" s="48"/>
      <c r="ID20" s="48"/>
      <c r="IE20" s="48"/>
      <c r="IF20" s="48"/>
      <c r="IG20" s="48"/>
      <c r="IH20" s="48"/>
      <c r="II20" s="48"/>
      <c r="IJ20" s="48"/>
      <c r="IK20" s="48"/>
      <c r="IL20" s="48"/>
      <c r="IM20" s="48"/>
      <c r="IN20" s="48"/>
      <c r="IO20" s="48"/>
      <c r="IP20" s="48"/>
      <c r="IQ20" s="48"/>
      <c r="IR20" s="48"/>
      <c r="IS20" s="48"/>
      <c r="IT20" s="48"/>
      <c r="IU20" s="48"/>
      <c r="IV20" s="48"/>
    </row>
    <row r="21" spans="1:256" ht="21" customHeight="1">
      <c r="A21" s="147" t="s">
        <v>48</v>
      </c>
      <c r="B21" s="148">
        <v>0</v>
      </c>
      <c r="C21" s="189" t="s">
        <v>49</v>
      </c>
      <c r="D21" s="58">
        <v>116.1</v>
      </c>
      <c r="E21" s="151"/>
      <c r="F21" s="5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c r="FQ21" s="48"/>
      <c r="FR21" s="48"/>
      <c r="FS21" s="48"/>
      <c r="FT21" s="48"/>
      <c r="FU21" s="48"/>
      <c r="FV21" s="48"/>
      <c r="FW21" s="48"/>
      <c r="FX21" s="48"/>
      <c r="FY21" s="48"/>
      <c r="FZ21" s="48"/>
      <c r="GA21" s="48"/>
      <c r="GB21" s="48"/>
      <c r="GC21" s="48"/>
      <c r="GD21" s="48"/>
      <c r="GE21" s="48"/>
      <c r="GF21" s="48"/>
      <c r="GG21" s="48"/>
      <c r="GH21" s="48"/>
      <c r="GI21" s="48"/>
      <c r="GJ21" s="48"/>
      <c r="GK21" s="48"/>
      <c r="GL21" s="48"/>
      <c r="GM21" s="48"/>
      <c r="GN21" s="48"/>
      <c r="GO21" s="48"/>
      <c r="GP21" s="48"/>
      <c r="GQ21" s="48"/>
      <c r="GR21" s="48"/>
      <c r="GS21" s="48"/>
      <c r="GT21" s="48"/>
      <c r="GU21" s="48"/>
      <c r="GV21" s="48"/>
      <c r="GW21" s="48"/>
      <c r="GX21" s="48"/>
      <c r="GY21" s="48"/>
      <c r="GZ21" s="48"/>
      <c r="HA21" s="48"/>
      <c r="HB21" s="48"/>
      <c r="HC21" s="48"/>
      <c r="HD21" s="48"/>
      <c r="HE21" s="48"/>
      <c r="HF21" s="48"/>
      <c r="HG21" s="48"/>
      <c r="HH21" s="48"/>
      <c r="HI21" s="48"/>
      <c r="HJ21" s="48"/>
      <c r="HK21" s="48"/>
      <c r="HL21" s="48"/>
      <c r="HM21" s="48"/>
      <c r="HN21" s="48"/>
      <c r="HO21" s="48"/>
      <c r="HP21" s="48"/>
      <c r="HQ21" s="48"/>
      <c r="HR21" s="48"/>
      <c r="HS21" s="48"/>
      <c r="HT21" s="48"/>
      <c r="HU21" s="48"/>
      <c r="HV21" s="48"/>
      <c r="HW21" s="48"/>
      <c r="HX21" s="48"/>
      <c r="HY21" s="48"/>
      <c r="HZ21" s="48"/>
      <c r="IA21" s="48"/>
      <c r="IB21" s="48"/>
      <c r="IC21" s="48"/>
      <c r="ID21" s="48"/>
      <c r="IE21" s="48"/>
      <c r="IF21" s="48"/>
      <c r="IG21" s="48"/>
      <c r="IH21" s="48"/>
      <c r="II21" s="48"/>
      <c r="IJ21" s="48"/>
      <c r="IK21" s="48"/>
      <c r="IL21" s="48"/>
      <c r="IM21" s="48"/>
      <c r="IN21" s="48"/>
      <c r="IO21" s="48"/>
      <c r="IP21" s="48"/>
      <c r="IQ21" s="48"/>
      <c r="IR21" s="48"/>
      <c r="IS21" s="48"/>
      <c r="IT21" s="48"/>
      <c r="IU21" s="48"/>
      <c r="IV21" s="48"/>
    </row>
    <row r="22" spans="1:256" ht="21" customHeight="1">
      <c r="A22" s="147" t="s">
        <v>50</v>
      </c>
      <c r="B22" s="148">
        <v>0</v>
      </c>
      <c r="C22" s="189" t="s">
        <v>51</v>
      </c>
      <c r="D22" s="78"/>
      <c r="E22" s="151"/>
      <c r="F22" s="5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c r="FQ22" s="48"/>
      <c r="FR22" s="48"/>
      <c r="FS22" s="48"/>
      <c r="FT22" s="48"/>
      <c r="FU22" s="48"/>
      <c r="FV22" s="48"/>
      <c r="FW22" s="48"/>
      <c r="FX22" s="48"/>
      <c r="FY22" s="48"/>
      <c r="FZ22" s="48"/>
      <c r="GA22" s="48"/>
      <c r="GB22" s="48"/>
      <c r="GC22" s="48"/>
      <c r="GD22" s="48"/>
      <c r="GE22" s="48"/>
      <c r="GF22" s="48"/>
      <c r="GG22" s="48"/>
      <c r="GH22" s="48"/>
      <c r="GI22" s="48"/>
      <c r="GJ22" s="48"/>
      <c r="GK22" s="48"/>
      <c r="GL22" s="48"/>
      <c r="GM22" s="48"/>
      <c r="GN22" s="48"/>
      <c r="GO22" s="48"/>
      <c r="GP22" s="48"/>
      <c r="GQ22" s="48"/>
      <c r="GR22" s="48"/>
      <c r="GS22" s="48"/>
      <c r="GT22" s="48"/>
      <c r="GU22" s="48"/>
      <c r="GV22" s="48"/>
      <c r="GW22" s="48"/>
      <c r="GX22" s="48"/>
      <c r="GY22" s="48"/>
      <c r="GZ22" s="48"/>
      <c r="HA22" s="48"/>
      <c r="HB22" s="48"/>
      <c r="HC22" s="48"/>
      <c r="HD22" s="48"/>
      <c r="HE22" s="48"/>
      <c r="HF22" s="48"/>
      <c r="HG22" s="48"/>
      <c r="HH22" s="48"/>
      <c r="HI22" s="48"/>
      <c r="HJ22" s="48"/>
      <c r="HK22" s="48"/>
      <c r="HL22" s="48"/>
      <c r="HM22" s="48"/>
      <c r="HN22" s="48"/>
      <c r="HO22" s="48"/>
      <c r="HP22" s="48"/>
      <c r="HQ22" s="48"/>
      <c r="HR22" s="48"/>
      <c r="HS22" s="48"/>
      <c r="HT22" s="48"/>
      <c r="HU22" s="48"/>
      <c r="HV22" s="48"/>
      <c r="HW22" s="48"/>
      <c r="HX22" s="48"/>
      <c r="HY22" s="48"/>
      <c r="HZ22" s="48"/>
      <c r="IA22" s="48"/>
      <c r="IB22" s="48"/>
      <c r="IC22" s="48"/>
      <c r="ID22" s="48"/>
      <c r="IE22" s="48"/>
      <c r="IF22" s="48"/>
      <c r="IG22" s="48"/>
      <c r="IH22" s="48"/>
      <c r="II22" s="48"/>
      <c r="IJ22" s="48"/>
      <c r="IK22" s="48"/>
      <c r="IL22" s="48"/>
      <c r="IM22" s="48"/>
      <c r="IN22" s="48"/>
      <c r="IO22" s="48"/>
      <c r="IP22" s="48"/>
      <c r="IQ22" s="48"/>
      <c r="IR22" s="48"/>
      <c r="IS22" s="48"/>
      <c r="IT22" s="48"/>
      <c r="IU22" s="48"/>
      <c r="IV22" s="48"/>
    </row>
    <row r="23" spans="1:256" ht="21" customHeight="1">
      <c r="A23" s="147" t="s">
        <v>52</v>
      </c>
      <c r="B23" s="58">
        <v>0</v>
      </c>
      <c r="C23" s="189" t="s">
        <v>53</v>
      </c>
      <c r="D23" s="148"/>
      <c r="E23" s="151"/>
      <c r="F23" s="5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c r="FQ23" s="48"/>
      <c r="FR23" s="48"/>
      <c r="FS23" s="48"/>
      <c r="FT23" s="48"/>
      <c r="FU23" s="48"/>
      <c r="FV23" s="48"/>
      <c r="FW23" s="48"/>
      <c r="FX23" s="48"/>
      <c r="FY23" s="48"/>
      <c r="FZ23" s="48"/>
      <c r="GA23" s="48"/>
      <c r="GB23" s="48"/>
      <c r="GC23" s="48"/>
      <c r="GD23" s="48"/>
      <c r="GE23" s="48"/>
      <c r="GF23" s="48"/>
      <c r="GG23" s="48"/>
      <c r="GH23" s="48"/>
      <c r="GI23" s="48"/>
      <c r="GJ23" s="48"/>
      <c r="GK23" s="48"/>
      <c r="GL23" s="48"/>
      <c r="GM23" s="48"/>
      <c r="GN23" s="48"/>
      <c r="GO23" s="48"/>
      <c r="GP23" s="48"/>
      <c r="GQ23" s="48"/>
      <c r="GR23" s="48"/>
      <c r="GS23" s="48"/>
      <c r="GT23" s="48"/>
      <c r="GU23" s="48"/>
      <c r="GV23" s="48"/>
      <c r="GW23" s="48"/>
      <c r="GX23" s="48"/>
      <c r="GY23" s="48"/>
      <c r="GZ23" s="48"/>
      <c r="HA23" s="48"/>
      <c r="HB23" s="48"/>
      <c r="HC23" s="48"/>
      <c r="HD23" s="48"/>
      <c r="HE23" s="48"/>
      <c r="HF23" s="48"/>
      <c r="HG23" s="48"/>
      <c r="HH23" s="48"/>
      <c r="HI23" s="48"/>
      <c r="HJ23" s="48"/>
      <c r="HK23" s="48"/>
      <c r="HL23" s="48"/>
      <c r="HM23" s="48"/>
      <c r="HN23" s="48"/>
      <c r="HO23" s="48"/>
      <c r="HP23" s="48"/>
      <c r="HQ23" s="48"/>
      <c r="HR23" s="48"/>
      <c r="HS23" s="48"/>
      <c r="HT23" s="48"/>
      <c r="HU23" s="48"/>
      <c r="HV23" s="48"/>
      <c r="HW23" s="48"/>
      <c r="HX23" s="48"/>
      <c r="HY23" s="48"/>
      <c r="HZ23" s="48"/>
      <c r="IA23" s="48"/>
      <c r="IB23" s="48"/>
      <c r="IC23" s="48"/>
      <c r="ID23" s="48"/>
      <c r="IE23" s="48"/>
      <c r="IF23" s="48"/>
      <c r="IG23" s="48"/>
      <c r="IH23" s="48"/>
      <c r="II23" s="48"/>
      <c r="IJ23" s="48"/>
      <c r="IK23" s="48"/>
      <c r="IL23" s="48"/>
      <c r="IM23" s="48"/>
      <c r="IN23" s="48"/>
      <c r="IO23" s="48"/>
      <c r="IP23" s="48"/>
      <c r="IQ23" s="48"/>
      <c r="IR23" s="48"/>
      <c r="IS23" s="48"/>
      <c r="IT23" s="48"/>
      <c r="IU23" s="48"/>
      <c r="IV23" s="48"/>
    </row>
    <row r="24" spans="1:256" ht="21" customHeight="1">
      <c r="A24" s="151"/>
      <c r="B24" s="57"/>
      <c r="C24" s="77" t="s">
        <v>54</v>
      </c>
      <c r="D24" s="148"/>
      <c r="E24" s="151"/>
      <c r="F24" s="5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c r="GU24" s="48"/>
      <c r="GV24" s="48"/>
      <c r="GW24" s="48"/>
      <c r="GX24" s="48"/>
      <c r="GY24" s="48"/>
      <c r="GZ24" s="48"/>
      <c r="HA24" s="48"/>
      <c r="HB24" s="48"/>
      <c r="HC24" s="48"/>
      <c r="HD24" s="48"/>
      <c r="HE24" s="48"/>
      <c r="HF24" s="48"/>
      <c r="HG24" s="48"/>
      <c r="HH24" s="48"/>
      <c r="HI24" s="48"/>
      <c r="HJ24" s="48"/>
      <c r="HK24" s="48"/>
      <c r="HL24" s="48"/>
      <c r="HM24" s="48"/>
      <c r="HN24" s="48"/>
      <c r="HO24" s="48"/>
      <c r="HP24" s="48"/>
      <c r="HQ24" s="48"/>
      <c r="HR24" s="48"/>
      <c r="HS24" s="48"/>
      <c r="HT24" s="48"/>
      <c r="HU24" s="48"/>
      <c r="HV24" s="48"/>
      <c r="HW24" s="48"/>
      <c r="HX24" s="48"/>
      <c r="HY24" s="48"/>
      <c r="HZ24" s="48"/>
      <c r="IA24" s="48"/>
      <c r="IB24" s="48"/>
      <c r="IC24" s="48"/>
      <c r="ID24" s="48"/>
      <c r="IE24" s="48"/>
      <c r="IF24" s="48"/>
      <c r="IG24" s="48"/>
      <c r="IH24" s="48"/>
      <c r="II24" s="48"/>
      <c r="IJ24" s="48"/>
      <c r="IK24" s="48"/>
      <c r="IL24" s="48"/>
      <c r="IM24" s="48"/>
      <c r="IN24" s="48"/>
      <c r="IO24" s="48"/>
      <c r="IP24" s="48"/>
      <c r="IQ24" s="48"/>
      <c r="IR24" s="48"/>
      <c r="IS24" s="48"/>
      <c r="IT24" s="48"/>
      <c r="IU24" s="48"/>
      <c r="IV24" s="48"/>
    </row>
    <row r="25" spans="1:256" ht="21" customHeight="1">
      <c r="A25" s="151"/>
      <c r="B25" s="58"/>
      <c r="C25" s="77" t="s">
        <v>55</v>
      </c>
      <c r="D25" s="148"/>
      <c r="E25" s="151"/>
      <c r="F25" s="5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c r="GU25" s="48"/>
      <c r="GV25" s="48"/>
      <c r="GW25" s="48"/>
      <c r="GX25" s="48"/>
      <c r="GY25" s="48"/>
      <c r="GZ25" s="48"/>
      <c r="HA25" s="48"/>
      <c r="HB25" s="48"/>
      <c r="HC25" s="48"/>
      <c r="HD25" s="48"/>
      <c r="HE25" s="48"/>
      <c r="HF25" s="48"/>
      <c r="HG25" s="48"/>
      <c r="HH25" s="48"/>
      <c r="HI25" s="48"/>
      <c r="HJ25" s="48"/>
      <c r="HK25" s="48"/>
      <c r="HL25" s="48"/>
      <c r="HM25" s="48"/>
      <c r="HN25" s="48"/>
      <c r="HO25" s="48"/>
      <c r="HP25" s="48"/>
      <c r="HQ25" s="48"/>
      <c r="HR25" s="48"/>
      <c r="HS25" s="48"/>
      <c r="HT25" s="48"/>
      <c r="HU25" s="48"/>
      <c r="HV25" s="48"/>
      <c r="HW25" s="48"/>
      <c r="HX25" s="48"/>
      <c r="HY25" s="48"/>
      <c r="HZ25" s="48"/>
      <c r="IA25" s="48"/>
      <c r="IB25" s="48"/>
      <c r="IC25" s="48"/>
      <c r="ID25" s="48"/>
      <c r="IE25" s="48"/>
      <c r="IF25" s="48"/>
      <c r="IG25" s="48"/>
      <c r="IH25" s="48"/>
      <c r="II25" s="48"/>
      <c r="IJ25" s="48"/>
      <c r="IK25" s="48"/>
      <c r="IL25" s="48"/>
      <c r="IM25" s="48"/>
      <c r="IN25" s="48"/>
      <c r="IO25" s="48"/>
      <c r="IP25" s="48"/>
      <c r="IQ25" s="48"/>
      <c r="IR25" s="48"/>
      <c r="IS25" s="48"/>
      <c r="IT25" s="48"/>
      <c r="IU25" s="48"/>
      <c r="IV25" s="48"/>
    </row>
    <row r="26" spans="1:256" ht="21" customHeight="1">
      <c r="A26" s="151"/>
      <c r="B26" s="58"/>
      <c r="C26" s="77" t="s">
        <v>56</v>
      </c>
      <c r="D26" s="148"/>
      <c r="E26" s="151"/>
      <c r="F26" s="5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c r="GY26" s="48"/>
      <c r="GZ26" s="48"/>
      <c r="HA26" s="48"/>
      <c r="HB26" s="48"/>
      <c r="HC26" s="48"/>
      <c r="HD26" s="48"/>
      <c r="HE26" s="48"/>
      <c r="HF26" s="48"/>
      <c r="HG26" s="48"/>
      <c r="HH26" s="48"/>
      <c r="HI26" s="48"/>
      <c r="HJ26" s="48"/>
      <c r="HK26" s="48"/>
      <c r="HL26" s="48"/>
      <c r="HM26" s="48"/>
      <c r="HN26" s="48"/>
      <c r="HO26" s="48"/>
      <c r="HP26" s="48"/>
      <c r="HQ26" s="48"/>
      <c r="HR26" s="48"/>
      <c r="HS26" s="48"/>
      <c r="HT26" s="48"/>
      <c r="HU26" s="48"/>
      <c r="HV26" s="48"/>
      <c r="HW26" s="48"/>
      <c r="HX26" s="48"/>
      <c r="HY26" s="48"/>
      <c r="HZ26" s="48"/>
      <c r="IA26" s="48"/>
      <c r="IB26" s="48"/>
      <c r="IC26" s="48"/>
      <c r="ID26" s="48"/>
      <c r="IE26" s="48"/>
      <c r="IF26" s="48"/>
      <c r="IG26" s="48"/>
      <c r="IH26" s="48"/>
      <c r="II26" s="48"/>
      <c r="IJ26" s="48"/>
      <c r="IK26" s="48"/>
      <c r="IL26" s="48"/>
      <c r="IM26" s="48"/>
      <c r="IN26" s="48"/>
      <c r="IO26" s="48"/>
      <c r="IP26" s="48"/>
      <c r="IQ26" s="48"/>
      <c r="IR26" s="48"/>
      <c r="IS26" s="48"/>
      <c r="IT26" s="48"/>
      <c r="IU26" s="48"/>
      <c r="IV26" s="48"/>
    </row>
    <row r="27" spans="1:256" ht="21" customHeight="1">
      <c r="A27" s="151"/>
      <c r="B27" s="58"/>
      <c r="C27" s="77" t="s">
        <v>57</v>
      </c>
      <c r="D27" s="58"/>
      <c r="E27" s="190"/>
      <c r="F27" s="190"/>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c r="GY27" s="48"/>
      <c r="GZ27" s="48"/>
      <c r="HA27" s="48"/>
      <c r="HB27" s="48"/>
      <c r="HC27" s="48"/>
      <c r="HD27" s="48"/>
      <c r="HE27" s="48"/>
      <c r="HF27" s="48"/>
      <c r="HG27" s="48"/>
      <c r="HH27" s="48"/>
      <c r="HI27" s="48"/>
      <c r="HJ27" s="48"/>
      <c r="HK27" s="48"/>
      <c r="HL27" s="48"/>
      <c r="HM27" s="48"/>
      <c r="HN27" s="48"/>
      <c r="HO27" s="48"/>
      <c r="HP27" s="48"/>
      <c r="HQ27" s="48"/>
      <c r="HR27" s="48"/>
      <c r="HS27" s="48"/>
      <c r="HT27" s="48"/>
      <c r="HU27" s="48"/>
      <c r="HV27" s="48"/>
      <c r="HW27" s="48"/>
      <c r="HX27" s="48"/>
      <c r="HY27" s="48"/>
      <c r="HZ27" s="48"/>
      <c r="IA27" s="48"/>
      <c r="IB27" s="48"/>
      <c r="IC27" s="48"/>
      <c r="ID27" s="48"/>
      <c r="IE27" s="48"/>
      <c r="IF27" s="48"/>
      <c r="IG27" s="48"/>
      <c r="IH27" s="48"/>
      <c r="II27" s="48"/>
      <c r="IJ27" s="48"/>
      <c r="IK27" s="48"/>
      <c r="IL27" s="48"/>
      <c r="IM27" s="48"/>
      <c r="IN27" s="48"/>
      <c r="IO27" s="48"/>
      <c r="IP27" s="48"/>
      <c r="IQ27" s="48"/>
      <c r="IR27" s="48"/>
      <c r="IS27" s="48"/>
      <c r="IT27" s="48"/>
      <c r="IU27" s="48"/>
      <c r="IV27" s="48"/>
    </row>
    <row r="28" spans="1:256" ht="21" customHeight="1">
      <c r="A28" s="106" t="s">
        <v>58</v>
      </c>
      <c r="B28" s="58">
        <f>B6+B18</f>
        <v>2375.01</v>
      </c>
      <c r="C28" s="191" t="s">
        <v>59</v>
      </c>
      <c r="D28" s="57">
        <f>D11+D14+D21</f>
        <v>2375.0099999999998</v>
      </c>
      <c r="E28" s="74" t="s">
        <v>59</v>
      </c>
      <c r="F28" s="58">
        <f>F6+F10</f>
        <v>2375.0099999999998</v>
      </c>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48"/>
      <c r="HC28" s="48"/>
      <c r="HD28" s="48"/>
      <c r="HE28" s="48"/>
      <c r="HF28" s="48"/>
      <c r="HG28" s="48"/>
      <c r="HH28" s="48"/>
      <c r="HI28" s="48"/>
      <c r="HJ28" s="48"/>
      <c r="HK28" s="48"/>
      <c r="HL28" s="48"/>
      <c r="HM28" s="48"/>
      <c r="HN28" s="48"/>
      <c r="HO28" s="48"/>
      <c r="HP28" s="48"/>
      <c r="HQ28" s="48"/>
      <c r="HR28" s="48"/>
      <c r="HS28" s="48"/>
      <c r="HT28" s="48"/>
      <c r="HU28" s="48"/>
      <c r="HV28" s="48"/>
      <c r="HW28" s="48"/>
      <c r="HX28" s="48"/>
      <c r="HY28" s="48"/>
      <c r="HZ28" s="48"/>
      <c r="IA28" s="48"/>
      <c r="IB28" s="48"/>
      <c r="IC28" s="48"/>
      <c r="ID28" s="48"/>
      <c r="IE28" s="48"/>
      <c r="IF28" s="48"/>
      <c r="IG28" s="48"/>
      <c r="IH28" s="48"/>
      <c r="II28" s="48"/>
      <c r="IJ28" s="48"/>
      <c r="IK28" s="48"/>
      <c r="IL28" s="48"/>
      <c r="IM28" s="48"/>
      <c r="IN28" s="48"/>
      <c r="IO28" s="48"/>
      <c r="IP28" s="48"/>
      <c r="IQ28" s="48"/>
      <c r="IR28" s="48"/>
      <c r="IS28" s="48"/>
      <c r="IT28" s="48"/>
      <c r="IU28" s="48"/>
      <c r="IV28" s="48"/>
    </row>
    <row r="29" spans="1:256" ht="21" customHeight="1">
      <c r="A29" s="151" t="s">
        <v>60</v>
      </c>
      <c r="B29" s="57"/>
      <c r="C29" s="188"/>
      <c r="D29" s="57"/>
      <c r="E29" s="151"/>
      <c r="F29" s="5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c r="GM29" s="48"/>
      <c r="GN29" s="48"/>
      <c r="GO29" s="48"/>
      <c r="GP29" s="48"/>
      <c r="GQ29" s="48"/>
      <c r="GR29" s="48"/>
      <c r="GS29" s="48"/>
      <c r="GT29" s="48"/>
      <c r="GU29" s="48"/>
      <c r="GV29" s="48"/>
      <c r="GW29" s="48"/>
      <c r="GX29" s="48"/>
      <c r="GY29" s="48"/>
      <c r="GZ29" s="48"/>
      <c r="HA29" s="48"/>
      <c r="HB29" s="48"/>
      <c r="HC29" s="48"/>
      <c r="HD29" s="48"/>
      <c r="HE29" s="48"/>
      <c r="HF29" s="48"/>
      <c r="HG29" s="48"/>
      <c r="HH29" s="48"/>
      <c r="HI29" s="48"/>
      <c r="HJ29" s="48"/>
      <c r="HK29" s="48"/>
      <c r="HL29" s="48"/>
      <c r="HM29" s="48"/>
      <c r="HN29" s="48"/>
      <c r="HO29" s="48"/>
      <c r="HP29" s="48"/>
      <c r="HQ29" s="48"/>
      <c r="HR29" s="48"/>
      <c r="HS29" s="48"/>
      <c r="HT29" s="48"/>
      <c r="HU29" s="48"/>
      <c r="HV29" s="48"/>
      <c r="HW29" s="48"/>
      <c r="HX29" s="48"/>
      <c r="HY29" s="48"/>
      <c r="HZ29" s="48"/>
      <c r="IA29" s="48"/>
      <c r="IB29" s="48"/>
      <c r="IC29" s="48"/>
      <c r="ID29" s="48"/>
      <c r="IE29" s="48"/>
      <c r="IF29" s="48"/>
      <c r="IG29" s="48"/>
      <c r="IH29" s="48"/>
      <c r="II29" s="48"/>
      <c r="IJ29" s="48"/>
      <c r="IK29" s="48"/>
      <c r="IL29" s="48"/>
      <c r="IM29" s="48"/>
      <c r="IN29" s="48"/>
      <c r="IO29" s="48"/>
      <c r="IP29" s="48"/>
      <c r="IQ29" s="48"/>
      <c r="IR29" s="48"/>
      <c r="IS29" s="48"/>
      <c r="IT29" s="48"/>
      <c r="IU29" s="48"/>
      <c r="IV29" s="48"/>
    </row>
    <row r="30" spans="1:256" ht="21" customHeight="1">
      <c r="A30" s="151"/>
      <c r="B30" s="148"/>
      <c r="C30" s="188"/>
      <c r="D30" s="148"/>
      <c r="E30" s="192"/>
      <c r="F30" s="193"/>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48"/>
      <c r="HC30" s="48"/>
      <c r="HD30" s="48"/>
      <c r="HE30" s="48"/>
      <c r="HF30" s="48"/>
      <c r="HG30" s="48"/>
      <c r="HH30" s="48"/>
      <c r="HI30" s="48"/>
      <c r="HJ30" s="48"/>
      <c r="HK30" s="48"/>
      <c r="HL30" s="48"/>
      <c r="HM30" s="48"/>
      <c r="HN30" s="48"/>
      <c r="HO30" s="48"/>
      <c r="HP30" s="48"/>
      <c r="HQ30" s="48"/>
      <c r="HR30" s="48"/>
      <c r="HS30" s="48"/>
      <c r="HT30" s="48"/>
      <c r="HU30" s="48"/>
      <c r="HV30" s="48"/>
      <c r="HW30" s="48"/>
      <c r="HX30" s="48"/>
      <c r="HY30" s="48"/>
      <c r="HZ30" s="48"/>
      <c r="IA30" s="48"/>
      <c r="IB30" s="48"/>
      <c r="IC30" s="48"/>
      <c r="ID30" s="48"/>
      <c r="IE30" s="48"/>
      <c r="IF30" s="48"/>
      <c r="IG30" s="48"/>
      <c r="IH30" s="48"/>
      <c r="II30" s="48"/>
      <c r="IJ30" s="48"/>
      <c r="IK30" s="48"/>
      <c r="IL30" s="48"/>
      <c r="IM30" s="48"/>
      <c r="IN30" s="48"/>
      <c r="IO30" s="48"/>
      <c r="IP30" s="48"/>
      <c r="IQ30" s="48"/>
      <c r="IR30" s="48"/>
      <c r="IS30" s="48"/>
      <c r="IT30" s="48"/>
      <c r="IU30" s="48"/>
      <c r="IV30" s="48"/>
    </row>
    <row r="31" spans="1:256" ht="21" customHeight="1">
      <c r="A31" s="106" t="s">
        <v>61</v>
      </c>
      <c r="B31" s="58">
        <f>B28+B29</f>
        <v>2375.01</v>
      </c>
      <c r="C31" s="191" t="s">
        <v>62</v>
      </c>
      <c r="D31" s="58">
        <v>2375.01</v>
      </c>
      <c r="E31" s="74" t="s">
        <v>62</v>
      </c>
      <c r="F31" s="58">
        <v>2375.01</v>
      </c>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48"/>
      <c r="HC31" s="48"/>
      <c r="HD31" s="48"/>
      <c r="HE31" s="48"/>
      <c r="HF31" s="48"/>
      <c r="HG31" s="48"/>
      <c r="HH31" s="48"/>
      <c r="HI31" s="48"/>
      <c r="HJ31" s="48"/>
      <c r="HK31" s="48"/>
      <c r="HL31" s="48"/>
      <c r="HM31" s="48"/>
      <c r="HN31" s="48"/>
      <c r="HO31" s="48"/>
      <c r="HP31" s="48"/>
      <c r="HQ31" s="48"/>
      <c r="HR31" s="48"/>
      <c r="HS31" s="48"/>
      <c r="HT31" s="48"/>
      <c r="HU31" s="48"/>
      <c r="HV31" s="48"/>
      <c r="HW31" s="48"/>
      <c r="HX31" s="48"/>
      <c r="HY31" s="48"/>
      <c r="HZ31" s="48"/>
      <c r="IA31" s="48"/>
      <c r="IB31" s="48"/>
      <c r="IC31" s="48"/>
      <c r="ID31" s="48"/>
      <c r="IE31" s="48"/>
      <c r="IF31" s="48"/>
      <c r="IG31" s="48"/>
      <c r="IH31" s="48"/>
      <c r="II31" s="48"/>
      <c r="IJ31" s="48"/>
      <c r="IK31" s="48"/>
      <c r="IL31" s="48"/>
      <c r="IM31" s="48"/>
      <c r="IN31" s="48"/>
      <c r="IO31" s="48"/>
      <c r="IP31" s="48"/>
      <c r="IQ31" s="48"/>
      <c r="IR31" s="48"/>
      <c r="IS31" s="48"/>
      <c r="IT31" s="48"/>
      <c r="IU31" s="48"/>
      <c r="IV31" s="48"/>
    </row>
    <row r="32" spans="1:256" ht="18" customHeight="1">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48"/>
      <c r="HC32" s="48"/>
      <c r="HD32" s="48"/>
      <c r="HE32" s="48"/>
      <c r="HF32" s="48"/>
      <c r="HG32" s="48"/>
      <c r="HH32" s="48"/>
      <c r="HI32" s="48"/>
      <c r="HJ32" s="48"/>
      <c r="HK32" s="48"/>
      <c r="HL32" s="48"/>
      <c r="HM32" s="48"/>
      <c r="HN32" s="48"/>
      <c r="HO32" s="48"/>
      <c r="HP32" s="48"/>
      <c r="HQ32" s="48"/>
      <c r="HR32" s="48"/>
      <c r="HS32" s="48"/>
      <c r="HT32" s="48"/>
      <c r="HU32" s="48"/>
      <c r="HV32" s="48"/>
      <c r="HW32" s="48"/>
      <c r="HX32" s="48"/>
      <c r="HY32" s="48"/>
      <c r="HZ32" s="48"/>
      <c r="IA32" s="48"/>
      <c r="IB32" s="48"/>
      <c r="IC32" s="48"/>
      <c r="ID32" s="48"/>
      <c r="IE32" s="48"/>
      <c r="IF32" s="48"/>
      <c r="IG32" s="48"/>
      <c r="IH32" s="48"/>
      <c r="II32" s="48"/>
      <c r="IJ32" s="48"/>
      <c r="IK32" s="48"/>
      <c r="IL32" s="48"/>
      <c r="IM32" s="48"/>
      <c r="IN32" s="48"/>
      <c r="IO32" s="48"/>
      <c r="IP32" s="48"/>
      <c r="IQ32" s="48"/>
      <c r="IR32" s="48"/>
      <c r="IS32" s="48"/>
      <c r="IT32" s="48"/>
      <c r="IU32" s="48"/>
      <c r="IV32" s="48"/>
    </row>
    <row r="33" spans="1:256" ht="10.5">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48"/>
      <c r="HC33" s="48"/>
      <c r="HD33" s="48"/>
      <c r="HE33" s="48"/>
      <c r="HF33" s="48"/>
      <c r="HG33" s="48"/>
      <c r="HH33" s="48"/>
      <c r="HI33" s="48"/>
      <c r="HJ33" s="48"/>
      <c r="HK33" s="48"/>
      <c r="HL33" s="48"/>
      <c r="HM33" s="48"/>
      <c r="HN33" s="48"/>
      <c r="HO33" s="48"/>
      <c r="HP33" s="48"/>
      <c r="HQ33" s="48"/>
      <c r="HR33" s="48"/>
      <c r="HS33" s="48"/>
      <c r="HT33" s="48"/>
      <c r="HU33" s="48"/>
      <c r="HV33" s="48"/>
      <c r="HW33" s="48"/>
      <c r="HX33" s="48"/>
      <c r="HY33" s="48"/>
      <c r="HZ33" s="48"/>
      <c r="IA33" s="48"/>
      <c r="IB33" s="48"/>
      <c r="IC33" s="48"/>
      <c r="ID33" s="48"/>
      <c r="IE33" s="48"/>
      <c r="IF33" s="48"/>
      <c r="IG33" s="48"/>
      <c r="IH33" s="48"/>
      <c r="II33" s="48"/>
      <c r="IJ33" s="48"/>
      <c r="IK33" s="48"/>
      <c r="IL33" s="48"/>
      <c r="IM33" s="48"/>
      <c r="IN33" s="48"/>
      <c r="IO33" s="48"/>
      <c r="IP33" s="48"/>
      <c r="IQ33" s="48"/>
      <c r="IR33" s="48"/>
      <c r="IS33" s="48"/>
      <c r="IT33" s="48"/>
      <c r="IU33" s="48"/>
      <c r="IV33" s="48"/>
    </row>
    <row r="34" spans="1:256" ht="10.5">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c r="HQ34" s="48"/>
      <c r="HR34" s="48"/>
      <c r="HS34" s="48"/>
      <c r="HT34" s="48"/>
      <c r="HU34" s="48"/>
      <c r="HV34" s="48"/>
      <c r="HW34" s="48"/>
      <c r="HX34" s="48"/>
      <c r="HY34" s="48"/>
      <c r="HZ34" s="48"/>
      <c r="IA34" s="48"/>
      <c r="IB34" s="48"/>
      <c r="IC34" s="48"/>
      <c r="ID34" s="48"/>
      <c r="IE34" s="48"/>
      <c r="IF34" s="48"/>
      <c r="IG34" s="48"/>
      <c r="IH34" s="48"/>
      <c r="II34" s="48"/>
      <c r="IJ34" s="48"/>
      <c r="IK34" s="48"/>
      <c r="IL34" s="48"/>
      <c r="IM34" s="48"/>
      <c r="IN34" s="48"/>
      <c r="IO34" s="48"/>
      <c r="IP34" s="48"/>
      <c r="IQ34" s="48"/>
      <c r="IR34" s="48"/>
      <c r="IS34" s="48"/>
      <c r="IT34" s="48"/>
      <c r="IU34" s="48"/>
      <c r="IV34" s="48"/>
    </row>
    <row r="35" spans="1:256" ht="10.5">
      <c r="A35" s="48"/>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48"/>
      <c r="HC35" s="48"/>
      <c r="HD35" s="48"/>
      <c r="HE35" s="48"/>
      <c r="HF35" s="48"/>
      <c r="HG35" s="48"/>
      <c r="HH35" s="48"/>
      <c r="HI35" s="48"/>
      <c r="HJ35" s="48"/>
      <c r="HK35" s="48"/>
      <c r="HL35" s="48"/>
      <c r="HM35" s="48"/>
      <c r="HN35" s="48"/>
      <c r="HO35" s="48"/>
      <c r="HP35" s="48"/>
      <c r="HQ35" s="48"/>
      <c r="HR35" s="48"/>
      <c r="HS35" s="48"/>
      <c r="HT35" s="48"/>
      <c r="HU35" s="48"/>
      <c r="HV35" s="48"/>
      <c r="HW35" s="48"/>
      <c r="HX35" s="48"/>
      <c r="HY35" s="48"/>
      <c r="HZ35" s="48"/>
      <c r="IA35" s="48"/>
      <c r="IB35" s="48"/>
      <c r="IC35" s="48"/>
      <c r="ID35" s="48"/>
      <c r="IE35" s="48"/>
      <c r="IF35" s="48"/>
      <c r="IG35" s="48"/>
      <c r="IH35" s="48"/>
      <c r="II35" s="48"/>
      <c r="IJ35" s="48"/>
      <c r="IK35" s="48"/>
      <c r="IL35" s="48"/>
      <c r="IM35" s="48"/>
      <c r="IN35" s="48"/>
      <c r="IO35" s="48"/>
      <c r="IP35" s="48"/>
      <c r="IQ35" s="48"/>
      <c r="IR35" s="48"/>
      <c r="IS35" s="48"/>
      <c r="IT35" s="48"/>
      <c r="IU35" s="48"/>
      <c r="IV35" s="48"/>
    </row>
    <row r="36" spans="1:256" ht="10.5">
      <c r="A36" s="48"/>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48"/>
      <c r="HC36" s="48"/>
      <c r="HD36" s="48"/>
      <c r="HE36" s="48"/>
      <c r="HF36" s="48"/>
      <c r="HG36" s="48"/>
      <c r="HH36" s="48"/>
      <c r="HI36" s="48"/>
      <c r="HJ36" s="48"/>
      <c r="HK36" s="48"/>
      <c r="HL36" s="48"/>
      <c r="HM36" s="48"/>
      <c r="HN36" s="48"/>
      <c r="HO36" s="48"/>
      <c r="HP36" s="48"/>
      <c r="HQ36" s="48"/>
      <c r="HR36" s="48"/>
      <c r="HS36" s="48"/>
      <c r="HT36" s="48"/>
      <c r="HU36" s="48"/>
      <c r="HV36" s="48"/>
      <c r="HW36" s="48"/>
      <c r="HX36" s="48"/>
      <c r="HY36" s="48"/>
      <c r="HZ36" s="48"/>
      <c r="IA36" s="48"/>
      <c r="IB36" s="48"/>
      <c r="IC36" s="48"/>
      <c r="ID36" s="48"/>
      <c r="IE36" s="48"/>
      <c r="IF36" s="48"/>
      <c r="IG36" s="48"/>
      <c r="IH36" s="48"/>
      <c r="II36" s="48"/>
      <c r="IJ36" s="48"/>
      <c r="IK36" s="48"/>
      <c r="IL36" s="48"/>
      <c r="IM36" s="48"/>
      <c r="IN36" s="48"/>
      <c r="IO36" s="48"/>
      <c r="IP36" s="48"/>
      <c r="IQ36" s="48"/>
      <c r="IR36" s="48"/>
      <c r="IS36" s="48"/>
      <c r="IT36" s="48"/>
      <c r="IU36" s="48"/>
      <c r="IV36" s="48"/>
    </row>
    <row r="37" spans="1:256" ht="10.5">
      <c r="A37" s="48"/>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48"/>
      <c r="HC37" s="48"/>
      <c r="HD37" s="48"/>
      <c r="HE37" s="48"/>
      <c r="HF37" s="48"/>
      <c r="HG37" s="48"/>
      <c r="HH37" s="48"/>
      <c r="HI37" s="48"/>
      <c r="HJ37" s="48"/>
      <c r="HK37" s="48"/>
      <c r="HL37" s="48"/>
      <c r="HM37" s="48"/>
      <c r="HN37" s="48"/>
      <c r="HO37" s="48"/>
      <c r="HP37" s="48"/>
      <c r="HQ37" s="48"/>
      <c r="HR37" s="48"/>
      <c r="HS37" s="48"/>
      <c r="HT37" s="48"/>
      <c r="HU37" s="48"/>
      <c r="HV37" s="48"/>
      <c r="HW37" s="48"/>
      <c r="HX37" s="48"/>
      <c r="HY37" s="48"/>
      <c r="HZ37" s="48"/>
      <c r="IA37" s="48"/>
      <c r="IB37" s="48"/>
      <c r="IC37" s="48"/>
      <c r="ID37" s="48"/>
      <c r="IE37" s="48"/>
      <c r="IF37" s="48"/>
      <c r="IG37" s="48"/>
      <c r="IH37" s="48"/>
      <c r="II37" s="48"/>
      <c r="IJ37" s="48"/>
      <c r="IK37" s="48"/>
      <c r="IL37" s="48"/>
      <c r="IM37" s="48"/>
      <c r="IN37" s="48"/>
      <c r="IO37" s="48"/>
      <c r="IP37" s="48"/>
      <c r="IQ37" s="48"/>
      <c r="IR37" s="48"/>
      <c r="IS37" s="48"/>
      <c r="IT37" s="48"/>
      <c r="IU37" s="48"/>
      <c r="IV37" s="48"/>
    </row>
  </sheetData>
  <sheetProtection/>
  <mergeCells count="2">
    <mergeCell ref="A2:F2"/>
    <mergeCell ref="A3:C3"/>
  </mergeCells>
  <printOptions horizontalCentered="1"/>
  <pageMargins left="0.2" right="0.2" top="0.2" bottom="0.2" header="0" footer="0"/>
  <pageSetup horizontalDpi="600" verticalDpi="600" orientation="landscape" paperSize="9" scale="75"/>
</worksheet>
</file>

<file path=xl/worksheets/sheet10.xml><?xml version="1.0" encoding="utf-8"?>
<worksheet xmlns="http://schemas.openxmlformats.org/spreadsheetml/2006/main" xmlns:r="http://schemas.openxmlformats.org/officeDocument/2006/relationships">
  <dimension ref="A1:H20"/>
  <sheetViews>
    <sheetView showGridLines="0" showZeros="0" view="pageBreakPreview" zoomScaleSheetLayoutView="100" zoomScalePageLayoutView="0" workbookViewId="0" topLeftCell="A1">
      <selection activeCell="A18" sqref="A18:D20"/>
    </sheetView>
  </sheetViews>
  <sheetFormatPr defaultColWidth="9.16015625" defaultRowHeight="12.75" customHeight="1"/>
  <cols>
    <col min="1" max="3" width="8.33203125" style="0" customWidth="1"/>
    <col min="4" max="4" width="38.66015625" style="0" customWidth="1"/>
    <col min="5" max="5" width="31.66015625" style="0" customWidth="1"/>
    <col min="6" max="6" width="28.16015625" style="0" customWidth="1"/>
    <col min="7" max="7" width="30.16015625" style="0" customWidth="1"/>
    <col min="8" max="8" width="32.5" style="0" customWidth="1"/>
    <col min="9" max="251" width="9.16015625" style="0" customWidth="1"/>
  </cols>
  <sheetData>
    <row r="1" spans="1:8" ht="25.5" customHeight="1">
      <c r="A1" s="29" t="s">
        <v>228</v>
      </c>
      <c r="B1" s="72"/>
      <c r="C1" s="72"/>
      <c r="D1" s="72"/>
      <c r="E1" s="72"/>
      <c r="F1" s="72"/>
      <c r="G1" s="72"/>
      <c r="H1" s="72"/>
    </row>
    <row r="2" spans="1:8" ht="25.5" customHeight="1">
      <c r="A2" s="73" t="s">
        <v>229</v>
      </c>
      <c r="B2" s="73"/>
      <c r="C2" s="73"/>
      <c r="D2" s="73"/>
      <c r="E2" s="73"/>
      <c r="F2" s="73"/>
      <c r="G2" s="73"/>
      <c r="H2" s="73"/>
    </row>
    <row r="3" spans="1:8" ht="25.5" customHeight="1">
      <c r="A3" s="33" t="s">
        <v>2</v>
      </c>
      <c r="B3" s="120"/>
      <c r="C3" s="120"/>
      <c r="D3" s="120"/>
      <c r="E3" s="120"/>
      <c r="F3" s="120"/>
      <c r="G3" s="120"/>
      <c r="H3" s="121" t="s">
        <v>65</v>
      </c>
    </row>
    <row r="4" spans="1:8" ht="25.5" customHeight="1">
      <c r="A4" s="227" t="s">
        <v>133</v>
      </c>
      <c r="B4" s="227"/>
      <c r="C4" s="227"/>
      <c r="D4" s="227"/>
      <c r="E4" s="110" t="s">
        <v>135</v>
      </c>
      <c r="F4" s="122"/>
      <c r="G4" s="110"/>
      <c r="H4" s="123"/>
    </row>
    <row r="5" spans="1:8" ht="25.5" customHeight="1">
      <c r="A5" s="213" t="s">
        <v>102</v>
      </c>
      <c r="B5" s="213"/>
      <c r="C5" s="213"/>
      <c r="D5" s="213" t="s">
        <v>103</v>
      </c>
      <c r="E5" s="213" t="s">
        <v>80</v>
      </c>
      <c r="F5" s="213" t="s">
        <v>138</v>
      </c>
      <c r="G5" s="213" t="s">
        <v>139</v>
      </c>
      <c r="H5" s="213" t="s">
        <v>140</v>
      </c>
    </row>
    <row r="6" spans="1:8" ht="35.25" customHeight="1">
      <c r="A6" s="53" t="s">
        <v>104</v>
      </c>
      <c r="B6" s="53" t="s">
        <v>105</v>
      </c>
      <c r="C6" s="53" t="s">
        <v>106</v>
      </c>
      <c r="D6" s="213"/>
      <c r="E6" s="213"/>
      <c r="F6" s="213"/>
      <c r="G6" s="213"/>
      <c r="H6" s="213"/>
    </row>
    <row r="7" spans="1:8" ht="25.5" customHeight="1">
      <c r="A7" s="84"/>
      <c r="B7" s="84"/>
      <c r="C7" s="84"/>
      <c r="D7" s="36" t="s">
        <v>80</v>
      </c>
      <c r="E7" s="124">
        <f>E8+E12+E18</f>
        <v>1368.55</v>
      </c>
      <c r="F7" s="124">
        <f>F8+F12+F18</f>
        <v>913.6000000000001</v>
      </c>
      <c r="G7" s="124">
        <f>G8+G12+G18</f>
        <v>278.52000000000004</v>
      </c>
      <c r="H7" s="124">
        <f>H8+H12+H18</f>
        <v>176.42999999999998</v>
      </c>
    </row>
    <row r="8" spans="1:8" ht="25.5" customHeight="1">
      <c r="A8" s="79" t="s">
        <v>107</v>
      </c>
      <c r="B8" s="79"/>
      <c r="C8" s="79"/>
      <c r="D8" s="77" t="s">
        <v>108</v>
      </c>
      <c r="E8" s="125">
        <f>E9</f>
        <v>41.85</v>
      </c>
      <c r="F8" s="124">
        <v>21.2</v>
      </c>
      <c r="G8" s="126">
        <v>7.92</v>
      </c>
      <c r="H8" s="124">
        <v>12.73</v>
      </c>
    </row>
    <row r="9" spans="1:8" ht="25.5" customHeight="1">
      <c r="A9" s="81" t="s">
        <v>107</v>
      </c>
      <c r="B9" s="81" t="s">
        <v>109</v>
      </c>
      <c r="C9" s="81"/>
      <c r="D9" s="82" t="s">
        <v>110</v>
      </c>
      <c r="E9" s="127">
        <v>41.85</v>
      </c>
      <c r="F9" s="128">
        <v>21.2</v>
      </c>
      <c r="G9" s="129">
        <v>7.92</v>
      </c>
      <c r="H9" s="128">
        <v>12.73</v>
      </c>
    </row>
    <row r="10" spans="1:8" ht="25.5" customHeight="1">
      <c r="A10" s="81" t="s">
        <v>107</v>
      </c>
      <c r="B10" s="81" t="s">
        <v>109</v>
      </c>
      <c r="C10" s="81" t="s">
        <v>111</v>
      </c>
      <c r="D10" s="82" t="s">
        <v>112</v>
      </c>
      <c r="E10" s="127">
        <v>35.25</v>
      </c>
      <c r="F10" s="128">
        <v>17.11</v>
      </c>
      <c r="G10" s="129">
        <v>6.47</v>
      </c>
      <c r="H10" s="128">
        <v>11.67</v>
      </c>
    </row>
    <row r="11" spans="1:8" ht="25.5" customHeight="1">
      <c r="A11" s="81" t="s">
        <v>107</v>
      </c>
      <c r="B11" s="81" t="s">
        <v>109</v>
      </c>
      <c r="C11" s="81" t="s">
        <v>113</v>
      </c>
      <c r="D11" s="82" t="s">
        <v>114</v>
      </c>
      <c r="E11" s="127">
        <v>6.6</v>
      </c>
      <c r="F11" s="128">
        <v>4.09</v>
      </c>
      <c r="G11" s="129">
        <v>1.45</v>
      </c>
      <c r="H11" s="128">
        <v>1.06</v>
      </c>
    </row>
    <row r="12" spans="1:8" ht="25.5" customHeight="1">
      <c r="A12" s="84" t="s">
        <v>115</v>
      </c>
      <c r="B12" s="84"/>
      <c r="C12" s="84"/>
      <c r="D12" s="36" t="s">
        <v>162</v>
      </c>
      <c r="E12" s="130">
        <v>1233.52</v>
      </c>
      <c r="F12" s="130">
        <v>799.22</v>
      </c>
      <c r="G12" s="126">
        <v>270.6</v>
      </c>
      <c r="H12" s="124">
        <v>163.7</v>
      </c>
    </row>
    <row r="13" spans="1:8" ht="25.5" customHeight="1">
      <c r="A13" s="84" t="s">
        <v>163</v>
      </c>
      <c r="B13" s="84" t="s">
        <v>111</v>
      </c>
      <c r="C13" s="84"/>
      <c r="D13" s="36" t="s">
        <v>164</v>
      </c>
      <c r="E13" s="131">
        <v>1079.51</v>
      </c>
      <c r="F13" s="131">
        <v>682.43</v>
      </c>
      <c r="G13" s="129">
        <v>233.38</v>
      </c>
      <c r="H13" s="128">
        <v>163.7</v>
      </c>
    </row>
    <row r="14" spans="1:8" ht="25.5" customHeight="1">
      <c r="A14" s="85" t="s">
        <v>163</v>
      </c>
      <c r="B14" s="85" t="s">
        <v>166</v>
      </c>
      <c r="C14" s="85" t="s">
        <v>111</v>
      </c>
      <c r="D14" s="86" t="s">
        <v>167</v>
      </c>
      <c r="E14" s="131">
        <v>621.25</v>
      </c>
      <c r="F14" s="131">
        <v>361.63</v>
      </c>
      <c r="G14" s="129">
        <v>105.92</v>
      </c>
      <c r="H14" s="128">
        <v>153.7</v>
      </c>
    </row>
    <row r="15" spans="1:8" ht="25.5" customHeight="1">
      <c r="A15" s="85" t="s">
        <v>163</v>
      </c>
      <c r="B15" s="85" t="s">
        <v>166</v>
      </c>
      <c r="C15" s="85" t="s">
        <v>119</v>
      </c>
      <c r="D15" s="86" t="s">
        <v>168</v>
      </c>
      <c r="E15" s="131">
        <v>458.26</v>
      </c>
      <c r="F15" s="131">
        <v>320.8</v>
      </c>
      <c r="G15" s="129">
        <v>127.46</v>
      </c>
      <c r="H15" s="128">
        <v>10</v>
      </c>
    </row>
    <row r="16" spans="1:8" ht="25.5" customHeight="1">
      <c r="A16" s="84" t="s">
        <v>163</v>
      </c>
      <c r="B16" s="84" t="s">
        <v>113</v>
      </c>
      <c r="C16" s="84"/>
      <c r="D16" s="87" t="s">
        <v>121</v>
      </c>
      <c r="E16" s="131">
        <v>154.01</v>
      </c>
      <c r="F16" s="131">
        <v>116.79</v>
      </c>
      <c r="G16" s="129">
        <v>37.22</v>
      </c>
      <c r="H16" s="128">
        <v>0</v>
      </c>
    </row>
    <row r="17" spans="1:8" ht="25.5" customHeight="1">
      <c r="A17" s="85" t="s">
        <v>230</v>
      </c>
      <c r="B17" s="85" t="s">
        <v>113</v>
      </c>
      <c r="C17" s="85" t="s">
        <v>111</v>
      </c>
      <c r="D17" s="88" t="s">
        <v>220</v>
      </c>
      <c r="E17" s="131">
        <v>154.01</v>
      </c>
      <c r="F17" s="131">
        <v>116.79</v>
      </c>
      <c r="G17" s="129">
        <v>37.22</v>
      </c>
      <c r="H17" s="128">
        <v>0</v>
      </c>
    </row>
    <row r="18" spans="1:8" ht="25.5" customHeight="1">
      <c r="A18" s="84" t="s">
        <v>125</v>
      </c>
      <c r="B18" s="84"/>
      <c r="C18" s="84"/>
      <c r="D18" s="36" t="s">
        <v>126</v>
      </c>
      <c r="E18" s="130">
        <v>93.18</v>
      </c>
      <c r="F18" s="130">
        <v>93.18</v>
      </c>
      <c r="G18" s="126">
        <v>0</v>
      </c>
      <c r="H18" s="124">
        <v>0</v>
      </c>
    </row>
    <row r="19" spans="1:8" ht="25.5" customHeight="1">
      <c r="A19" s="85" t="s">
        <v>222</v>
      </c>
      <c r="B19" s="85" t="s">
        <v>113</v>
      </c>
      <c r="C19" s="85"/>
      <c r="D19" s="86" t="s">
        <v>223</v>
      </c>
      <c r="E19" s="131">
        <v>93.18</v>
      </c>
      <c r="F19" s="131">
        <v>93.18</v>
      </c>
      <c r="G19" s="129">
        <v>0</v>
      </c>
      <c r="H19" s="128">
        <v>0</v>
      </c>
    </row>
    <row r="20" spans="1:8" ht="25.5" customHeight="1">
      <c r="A20" s="85" t="s">
        <v>222</v>
      </c>
      <c r="B20" s="85" t="s">
        <v>225</v>
      </c>
      <c r="C20" s="85" t="s">
        <v>111</v>
      </c>
      <c r="D20" s="86" t="s">
        <v>226</v>
      </c>
      <c r="E20" s="131">
        <v>93.18</v>
      </c>
      <c r="F20" s="131">
        <v>93.18</v>
      </c>
      <c r="G20" s="129">
        <v>0</v>
      </c>
      <c r="H20" s="128">
        <v>0</v>
      </c>
    </row>
  </sheetData>
  <sheetProtection/>
  <mergeCells count="7">
    <mergeCell ref="H5:H6"/>
    <mergeCell ref="A4:D4"/>
    <mergeCell ref="A5:C5"/>
    <mergeCell ref="D5:D6"/>
    <mergeCell ref="E5:E6"/>
    <mergeCell ref="F5:F6"/>
    <mergeCell ref="G5:G6"/>
  </mergeCells>
  <printOptions horizontalCentered="1"/>
  <pageMargins left="0.98" right="0.98" top="0.79" bottom="0.59" header="0" footer="0"/>
  <pageSetup horizontalDpi="600" verticalDpi="600" orientation="landscape" paperSize="9" scale="80" r:id="rId1"/>
  <headerFooter scaleWithDoc="0"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T25"/>
  <sheetViews>
    <sheetView showGridLines="0" showZeros="0" view="pageBreakPreview" zoomScaleSheetLayoutView="100" zoomScalePageLayoutView="0" workbookViewId="0" topLeftCell="A1">
      <selection activeCell="A7" sqref="A7:D10"/>
    </sheetView>
  </sheetViews>
  <sheetFormatPr defaultColWidth="9.16015625" defaultRowHeight="12.75" customHeight="1"/>
  <cols>
    <col min="1" max="1" width="11" style="0" customWidth="1"/>
    <col min="2" max="2" width="8.16015625" style="0" customWidth="1"/>
    <col min="3" max="3" width="6.33203125" style="0" customWidth="1"/>
    <col min="4" max="4" width="29.66015625" style="0" customWidth="1"/>
    <col min="5" max="10" width="12.16015625" style="0" customWidth="1"/>
    <col min="11" max="11" width="11.66015625" style="0" customWidth="1"/>
    <col min="12" max="14" width="12.16015625" style="0" customWidth="1"/>
    <col min="15" max="16" width="14.5" style="0" customWidth="1"/>
    <col min="17" max="19" width="12.16015625" style="0" customWidth="1"/>
    <col min="20" max="20" width="11.83203125" style="0" customWidth="1"/>
  </cols>
  <sheetData>
    <row r="1" spans="1:20" ht="23.25" customHeight="1">
      <c r="A1" s="29" t="s">
        <v>231</v>
      </c>
      <c r="B1" s="96"/>
      <c r="C1" s="96"/>
      <c r="D1" s="97"/>
      <c r="E1" s="101"/>
      <c r="F1" s="101"/>
      <c r="G1" s="101"/>
      <c r="H1" s="101"/>
      <c r="I1" s="101"/>
      <c r="J1" s="101"/>
      <c r="K1" s="101"/>
      <c r="L1" s="101"/>
      <c r="M1" s="101"/>
      <c r="N1" s="101"/>
      <c r="O1" s="97"/>
      <c r="P1" s="97"/>
      <c r="Q1" s="97"/>
      <c r="R1" s="101"/>
      <c r="S1" s="230"/>
      <c r="T1" s="230"/>
    </row>
    <row r="2" spans="1:20" ht="23.25" customHeight="1">
      <c r="A2" s="109" t="s">
        <v>232</v>
      </c>
      <c r="B2" s="109"/>
      <c r="C2" s="109"/>
      <c r="D2" s="109"/>
      <c r="E2" s="109"/>
      <c r="F2" s="109"/>
      <c r="G2" s="109"/>
      <c r="H2" s="109"/>
      <c r="I2" s="109"/>
      <c r="J2" s="109"/>
      <c r="K2" s="109"/>
      <c r="L2" s="109"/>
      <c r="M2" s="109"/>
      <c r="N2" s="109"/>
      <c r="O2" s="109"/>
      <c r="P2" s="109"/>
      <c r="Q2" s="109"/>
      <c r="R2" s="109"/>
      <c r="S2" s="109"/>
      <c r="T2" s="109"/>
    </row>
    <row r="3" spans="1:20" ht="23.25" customHeight="1">
      <c r="A3" s="231" t="s">
        <v>2</v>
      </c>
      <c r="B3" s="231"/>
      <c r="C3" s="231"/>
      <c r="D3" s="231"/>
      <c r="E3" s="231"/>
      <c r="F3" s="231"/>
      <c r="G3" s="231"/>
      <c r="H3" s="101"/>
      <c r="I3" s="101"/>
      <c r="J3" s="101"/>
      <c r="K3" s="101"/>
      <c r="L3" s="101"/>
      <c r="M3" s="101"/>
      <c r="N3" s="101"/>
      <c r="O3" s="97"/>
      <c r="P3" s="97"/>
      <c r="Q3" s="97"/>
      <c r="R3" s="101"/>
      <c r="S3" s="232" t="s">
        <v>65</v>
      </c>
      <c r="T3" s="233"/>
    </row>
    <row r="4" spans="1:20" ht="23.25" customHeight="1">
      <c r="A4" s="219" t="s">
        <v>133</v>
      </c>
      <c r="B4" s="219"/>
      <c r="C4" s="219"/>
      <c r="D4" s="224" t="s">
        <v>103</v>
      </c>
      <c r="E4" s="235" t="s">
        <v>134</v>
      </c>
      <c r="F4" s="213" t="s">
        <v>148</v>
      </c>
      <c r="G4" s="213"/>
      <c r="H4" s="213"/>
      <c r="I4" s="213"/>
      <c r="J4" s="213"/>
      <c r="K4" s="213" t="s">
        <v>149</v>
      </c>
      <c r="L4" s="213"/>
      <c r="M4" s="213"/>
      <c r="N4" s="213"/>
      <c r="O4" s="213"/>
      <c r="P4" s="212"/>
      <c r="Q4" s="212"/>
      <c r="R4" s="213" t="s">
        <v>150</v>
      </c>
      <c r="S4" s="213"/>
      <c r="T4" s="213" t="s">
        <v>151</v>
      </c>
    </row>
    <row r="5" spans="1:20" ht="45.75" customHeight="1">
      <c r="A5" s="68" t="s">
        <v>104</v>
      </c>
      <c r="B5" s="68" t="s">
        <v>105</v>
      </c>
      <c r="C5" s="68" t="s">
        <v>106</v>
      </c>
      <c r="D5" s="234"/>
      <c r="E5" s="236"/>
      <c r="F5" s="53" t="s">
        <v>80</v>
      </c>
      <c r="G5" s="53" t="s">
        <v>152</v>
      </c>
      <c r="H5" s="53" t="s">
        <v>153</v>
      </c>
      <c r="I5" s="35" t="s">
        <v>154</v>
      </c>
      <c r="J5" s="35" t="s">
        <v>155</v>
      </c>
      <c r="K5" s="68" t="s">
        <v>80</v>
      </c>
      <c r="L5" s="68" t="s">
        <v>156</v>
      </c>
      <c r="M5" s="68" t="s">
        <v>157</v>
      </c>
      <c r="N5" s="68" t="s">
        <v>158</v>
      </c>
      <c r="O5" s="68" t="s">
        <v>159</v>
      </c>
      <c r="P5" s="68" t="s">
        <v>128</v>
      </c>
      <c r="Q5" s="68" t="s">
        <v>160</v>
      </c>
      <c r="R5" s="113" t="s">
        <v>80</v>
      </c>
      <c r="S5" s="113" t="s">
        <v>161</v>
      </c>
      <c r="T5" s="213"/>
    </row>
    <row r="6" spans="1:20" ht="27" customHeight="1">
      <c r="A6" s="76"/>
      <c r="B6" s="76"/>
      <c r="C6" s="76"/>
      <c r="D6" s="77" t="s">
        <v>80</v>
      </c>
      <c r="E6" s="78">
        <f>E7+E11+E17</f>
        <v>913.5999999999999</v>
      </c>
      <c r="F6" s="78">
        <f>F7+F11+F17</f>
        <v>520.61</v>
      </c>
      <c r="G6" s="78">
        <f aca="true" t="shared" si="0" ref="G6:T6">G7+G11+G17</f>
        <v>276.44</v>
      </c>
      <c r="H6" s="78">
        <f t="shared" si="0"/>
        <v>129.97</v>
      </c>
      <c r="I6" s="78">
        <f t="shared" si="0"/>
        <v>12.169999999999998</v>
      </c>
      <c r="J6" s="78">
        <f t="shared" si="0"/>
        <v>102.03</v>
      </c>
      <c r="K6" s="78">
        <f>L6+M6+N6+O6+P6+Q6</f>
        <v>288.19</v>
      </c>
      <c r="L6" s="78">
        <f t="shared" si="0"/>
        <v>35.43</v>
      </c>
      <c r="M6" s="78">
        <f t="shared" si="0"/>
        <v>0</v>
      </c>
      <c r="N6" s="78">
        <f t="shared" si="0"/>
        <v>50</v>
      </c>
      <c r="O6" s="78">
        <f t="shared" si="0"/>
        <v>109.58</v>
      </c>
      <c r="P6" s="78">
        <f t="shared" si="0"/>
        <v>93.18</v>
      </c>
      <c r="Q6" s="78">
        <f t="shared" si="0"/>
        <v>0</v>
      </c>
      <c r="R6" s="78">
        <f t="shared" si="0"/>
        <v>0</v>
      </c>
      <c r="S6" s="78">
        <f t="shared" si="0"/>
        <v>0</v>
      </c>
      <c r="T6" s="58">
        <f t="shared" si="0"/>
        <v>104.8</v>
      </c>
    </row>
    <row r="7" spans="1:20" ht="27" customHeight="1">
      <c r="A7" s="79" t="s">
        <v>107</v>
      </c>
      <c r="B7" s="79"/>
      <c r="C7" s="79"/>
      <c r="D7" s="77" t="s">
        <v>108</v>
      </c>
      <c r="E7" s="78">
        <v>21.2</v>
      </c>
      <c r="F7" s="78"/>
      <c r="G7" s="78"/>
      <c r="H7" s="78"/>
      <c r="I7" s="78"/>
      <c r="J7" s="78"/>
      <c r="K7" s="78"/>
      <c r="L7" s="78"/>
      <c r="M7" s="78"/>
      <c r="N7" s="78"/>
      <c r="O7" s="78"/>
      <c r="P7" s="78"/>
      <c r="Q7" s="58"/>
      <c r="R7" s="117"/>
      <c r="S7" s="58"/>
      <c r="T7" s="58">
        <v>21.2</v>
      </c>
    </row>
    <row r="8" spans="1:20" ht="27" customHeight="1">
      <c r="A8" s="81" t="s">
        <v>107</v>
      </c>
      <c r="B8" s="81" t="s">
        <v>109</v>
      </c>
      <c r="C8" s="81"/>
      <c r="D8" s="82" t="s">
        <v>110</v>
      </c>
      <c r="E8" s="78">
        <v>21.2</v>
      </c>
      <c r="F8" s="78"/>
      <c r="G8" s="78"/>
      <c r="H8" s="78"/>
      <c r="I8" s="78"/>
      <c r="J8" s="78"/>
      <c r="K8" s="78"/>
      <c r="L8" s="78"/>
      <c r="M8" s="78"/>
      <c r="N8" s="78"/>
      <c r="O8" s="78"/>
      <c r="P8" s="78"/>
      <c r="Q8" s="58"/>
      <c r="R8" s="117"/>
      <c r="S8" s="58"/>
      <c r="T8" s="58">
        <v>21.2</v>
      </c>
    </row>
    <row r="9" spans="1:20" ht="27" customHeight="1">
      <c r="A9" s="81" t="s">
        <v>107</v>
      </c>
      <c r="B9" s="81" t="s">
        <v>109</v>
      </c>
      <c r="C9" s="81" t="s">
        <v>111</v>
      </c>
      <c r="D9" s="82" t="s">
        <v>112</v>
      </c>
      <c r="E9" s="78">
        <v>17.11</v>
      </c>
      <c r="F9" s="78"/>
      <c r="G9" s="78"/>
      <c r="H9" s="78"/>
      <c r="I9" s="78"/>
      <c r="J9" s="78"/>
      <c r="K9" s="78"/>
      <c r="L9" s="78"/>
      <c r="M9" s="78"/>
      <c r="N9" s="78"/>
      <c r="O9" s="78"/>
      <c r="P9" s="78"/>
      <c r="Q9" s="58"/>
      <c r="R9" s="117"/>
      <c r="S9" s="58"/>
      <c r="T9" s="58">
        <v>17.11</v>
      </c>
    </row>
    <row r="10" spans="1:20" ht="27" customHeight="1">
      <c r="A10" s="81" t="s">
        <v>107</v>
      </c>
      <c r="B10" s="81" t="s">
        <v>109</v>
      </c>
      <c r="C10" s="81" t="s">
        <v>113</v>
      </c>
      <c r="D10" s="82" t="s">
        <v>114</v>
      </c>
      <c r="E10" s="78">
        <v>4.09</v>
      </c>
      <c r="F10" s="78"/>
      <c r="G10" s="78"/>
      <c r="H10" s="78"/>
      <c r="I10" s="78"/>
      <c r="J10" s="78"/>
      <c r="K10" s="78"/>
      <c r="L10" s="78"/>
      <c r="M10" s="78"/>
      <c r="N10" s="78"/>
      <c r="O10" s="78"/>
      <c r="P10" s="78"/>
      <c r="Q10" s="58"/>
      <c r="R10" s="117"/>
      <c r="S10" s="58"/>
      <c r="T10" s="58">
        <v>4.09</v>
      </c>
    </row>
    <row r="11" spans="1:20" ht="27" customHeight="1">
      <c r="A11" s="76" t="s">
        <v>115</v>
      </c>
      <c r="B11" s="76"/>
      <c r="C11" s="76"/>
      <c r="D11" s="77" t="s">
        <v>162</v>
      </c>
      <c r="E11" s="78">
        <f>E12+E15</f>
        <v>799.2199999999999</v>
      </c>
      <c r="F11" s="78">
        <f aca="true" t="shared" si="1" ref="F11:T11">F12+F15</f>
        <v>520.61</v>
      </c>
      <c r="G11" s="78">
        <f t="shared" si="1"/>
        <v>276.44</v>
      </c>
      <c r="H11" s="78">
        <f t="shared" si="1"/>
        <v>129.97</v>
      </c>
      <c r="I11" s="78">
        <f t="shared" si="1"/>
        <v>12.169999999999998</v>
      </c>
      <c r="J11" s="78">
        <f t="shared" si="1"/>
        <v>102.03</v>
      </c>
      <c r="K11" s="78">
        <f t="shared" si="1"/>
        <v>0</v>
      </c>
      <c r="L11" s="78">
        <f t="shared" si="1"/>
        <v>35.43</v>
      </c>
      <c r="M11" s="78">
        <f t="shared" si="1"/>
        <v>0</v>
      </c>
      <c r="N11" s="78">
        <f t="shared" si="1"/>
        <v>50</v>
      </c>
      <c r="O11" s="78">
        <f t="shared" si="1"/>
        <v>109.58</v>
      </c>
      <c r="P11" s="78">
        <f t="shared" si="1"/>
        <v>0</v>
      </c>
      <c r="Q11" s="78">
        <f t="shared" si="1"/>
        <v>0</v>
      </c>
      <c r="R11" s="78">
        <f t="shared" si="1"/>
        <v>0</v>
      </c>
      <c r="S11" s="78">
        <f t="shared" si="1"/>
        <v>0</v>
      </c>
      <c r="T11" s="58">
        <f t="shared" si="1"/>
        <v>83.6</v>
      </c>
    </row>
    <row r="12" spans="1:20" ht="27" customHeight="1">
      <c r="A12" s="76" t="s">
        <v>163</v>
      </c>
      <c r="B12" s="76" t="s">
        <v>111</v>
      </c>
      <c r="C12" s="76"/>
      <c r="D12" s="77" t="s">
        <v>164</v>
      </c>
      <c r="E12" s="78">
        <v>682.43</v>
      </c>
      <c r="F12" s="78">
        <f aca="true" t="shared" si="2" ref="F12:F19">G12+H12+I12+J12</f>
        <v>429.89</v>
      </c>
      <c r="G12" s="78">
        <v>229.8</v>
      </c>
      <c r="H12" s="78">
        <v>90.02</v>
      </c>
      <c r="I12" s="78">
        <v>8.04</v>
      </c>
      <c r="J12" s="78">
        <v>102.03</v>
      </c>
      <c r="K12" s="78"/>
      <c r="L12" s="78">
        <v>28.67</v>
      </c>
      <c r="M12" s="78"/>
      <c r="N12" s="78">
        <v>50</v>
      </c>
      <c r="O12" s="78">
        <v>90.27</v>
      </c>
      <c r="P12" s="78"/>
      <c r="Q12" s="58"/>
      <c r="R12" s="117"/>
      <c r="S12" s="58"/>
      <c r="T12" s="58">
        <v>83.6</v>
      </c>
    </row>
    <row r="13" spans="1:20" ht="27" customHeight="1">
      <c r="A13" s="92" t="s">
        <v>165</v>
      </c>
      <c r="B13" s="92" t="s">
        <v>166</v>
      </c>
      <c r="C13" s="92" t="s">
        <v>111</v>
      </c>
      <c r="D13" s="82" t="s">
        <v>167</v>
      </c>
      <c r="E13" s="93">
        <v>361.63</v>
      </c>
      <c r="F13" s="78">
        <f t="shared" si="2"/>
        <v>181.2</v>
      </c>
      <c r="G13" s="93">
        <v>96.44</v>
      </c>
      <c r="H13" s="93">
        <v>68.99</v>
      </c>
      <c r="I13" s="93">
        <v>8.04</v>
      </c>
      <c r="J13" s="65">
        <v>7.73</v>
      </c>
      <c r="K13" s="116"/>
      <c r="L13" s="93">
        <v>12.14</v>
      </c>
      <c r="M13" s="93"/>
      <c r="N13" s="93">
        <v>50</v>
      </c>
      <c r="O13" s="93">
        <v>34.69</v>
      </c>
      <c r="P13" s="93"/>
      <c r="Q13" s="65"/>
      <c r="R13" s="117"/>
      <c r="S13" s="58"/>
      <c r="T13" s="58">
        <v>83.6</v>
      </c>
    </row>
    <row r="14" spans="1:20" ht="27" customHeight="1">
      <c r="A14" s="92" t="s">
        <v>115</v>
      </c>
      <c r="B14" s="92" t="s">
        <v>111</v>
      </c>
      <c r="C14" s="92" t="s">
        <v>119</v>
      </c>
      <c r="D14" s="88" t="s">
        <v>120</v>
      </c>
      <c r="E14" s="93">
        <v>248.69</v>
      </c>
      <c r="F14" s="78">
        <f t="shared" si="2"/>
        <v>248.69</v>
      </c>
      <c r="G14" s="93">
        <v>133.36</v>
      </c>
      <c r="H14" s="93">
        <v>21.03</v>
      </c>
      <c r="I14" s="93"/>
      <c r="J14" s="65">
        <v>94.3</v>
      </c>
      <c r="K14" s="116"/>
      <c r="L14" s="93">
        <v>16.53</v>
      </c>
      <c r="M14" s="93"/>
      <c r="N14" s="93"/>
      <c r="O14" s="93">
        <v>55.58</v>
      </c>
      <c r="P14" s="93"/>
      <c r="Q14" s="65"/>
      <c r="R14" s="117"/>
      <c r="S14" s="58"/>
      <c r="T14" s="118"/>
    </row>
    <row r="15" spans="1:20" ht="27" customHeight="1">
      <c r="A15" s="84" t="s">
        <v>115</v>
      </c>
      <c r="B15" s="84" t="s">
        <v>113</v>
      </c>
      <c r="C15" s="84"/>
      <c r="D15" s="87" t="s">
        <v>220</v>
      </c>
      <c r="E15" s="58">
        <v>116.79</v>
      </c>
      <c r="F15" s="78">
        <f t="shared" si="2"/>
        <v>90.72</v>
      </c>
      <c r="G15" s="58">
        <v>46.64</v>
      </c>
      <c r="H15" s="58">
        <v>39.95</v>
      </c>
      <c r="I15" s="58">
        <v>4.13</v>
      </c>
      <c r="J15" s="58"/>
      <c r="K15" s="58"/>
      <c r="L15" s="58">
        <v>6.76</v>
      </c>
      <c r="M15" s="58"/>
      <c r="N15" s="58"/>
      <c r="O15" s="58">
        <v>19.31</v>
      </c>
      <c r="P15" s="58"/>
      <c r="Q15" s="58"/>
      <c r="R15" s="58"/>
      <c r="S15" s="58"/>
      <c r="T15" s="58"/>
    </row>
    <row r="16" spans="1:20" ht="27" customHeight="1">
      <c r="A16" s="85" t="s">
        <v>115</v>
      </c>
      <c r="B16" s="85" t="s">
        <v>113</v>
      </c>
      <c r="C16" s="85" t="s">
        <v>111</v>
      </c>
      <c r="D16" s="88" t="s">
        <v>169</v>
      </c>
      <c r="E16" s="65">
        <v>116.79</v>
      </c>
      <c r="F16" s="78">
        <f t="shared" si="2"/>
        <v>90.72</v>
      </c>
      <c r="G16" s="65">
        <v>46.64</v>
      </c>
      <c r="H16" s="65">
        <v>39.95</v>
      </c>
      <c r="I16" s="65">
        <v>4.13</v>
      </c>
      <c r="J16" s="65"/>
      <c r="K16" s="65"/>
      <c r="L16" s="65">
        <v>6.76</v>
      </c>
      <c r="M16" s="65"/>
      <c r="N16" s="65"/>
      <c r="O16" s="65">
        <v>19.31</v>
      </c>
      <c r="P16" s="65"/>
      <c r="Q16" s="65"/>
      <c r="R16" s="65"/>
      <c r="S16" s="65"/>
      <c r="T16" s="65"/>
    </row>
    <row r="17" spans="1:20" ht="23.25" customHeight="1">
      <c r="A17" s="84" t="s">
        <v>125</v>
      </c>
      <c r="B17" s="84"/>
      <c r="C17" s="84"/>
      <c r="D17" s="36" t="s">
        <v>126</v>
      </c>
      <c r="E17" s="114">
        <v>93.18</v>
      </c>
      <c r="F17" s="78">
        <f t="shared" si="2"/>
        <v>0</v>
      </c>
      <c r="G17" s="114"/>
      <c r="H17" s="114"/>
      <c r="I17" s="114"/>
      <c r="J17" s="114"/>
      <c r="K17" s="114">
        <v>93.18</v>
      </c>
      <c r="L17" s="114"/>
      <c r="M17" s="114"/>
      <c r="N17" s="114"/>
      <c r="O17" s="114"/>
      <c r="P17" s="114">
        <v>93.18</v>
      </c>
      <c r="Q17" s="119"/>
      <c r="R17" s="119"/>
      <c r="S17" s="119"/>
      <c r="T17" s="119"/>
    </row>
    <row r="18" spans="1:20" ht="23.25" customHeight="1">
      <c r="A18" s="85" t="s">
        <v>222</v>
      </c>
      <c r="B18" s="85" t="s">
        <v>113</v>
      </c>
      <c r="C18" s="85"/>
      <c r="D18" s="86" t="s">
        <v>223</v>
      </c>
      <c r="E18" s="115">
        <v>93.18</v>
      </c>
      <c r="F18" s="78">
        <f t="shared" si="2"/>
        <v>0</v>
      </c>
      <c r="G18" s="115"/>
      <c r="H18" s="115"/>
      <c r="I18" s="115"/>
      <c r="J18" s="115"/>
      <c r="K18" s="115">
        <v>93.18</v>
      </c>
      <c r="L18" s="115"/>
      <c r="M18" s="115"/>
      <c r="N18" s="115"/>
      <c r="O18" s="115"/>
      <c r="P18" s="115">
        <v>93.18</v>
      </c>
      <c r="Q18" s="119"/>
      <c r="R18" s="119"/>
      <c r="S18" s="119"/>
      <c r="T18" s="119"/>
    </row>
    <row r="19" spans="1:20" ht="23.25" customHeight="1">
      <c r="A19" s="85" t="s">
        <v>222</v>
      </c>
      <c r="B19" s="85" t="s">
        <v>225</v>
      </c>
      <c r="C19" s="85" t="s">
        <v>111</v>
      </c>
      <c r="D19" s="86" t="s">
        <v>226</v>
      </c>
      <c r="E19" s="115">
        <v>93.18</v>
      </c>
      <c r="F19" s="78">
        <f t="shared" si="2"/>
        <v>0</v>
      </c>
      <c r="G19" s="115"/>
      <c r="H19" s="115"/>
      <c r="I19" s="115"/>
      <c r="J19" s="115"/>
      <c r="K19" s="115">
        <v>93.18</v>
      </c>
      <c r="L19" s="115"/>
      <c r="M19" s="115"/>
      <c r="N19" s="115"/>
      <c r="O19" s="115"/>
      <c r="P19" s="115">
        <v>93.18</v>
      </c>
      <c r="Q19" s="119"/>
      <c r="R19" s="119"/>
      <c r="S19" s="119"/>
      <c r="T19" s="119"/>
    </row>
    <row r="20" spans="1:20" ht="23.25" customHeight="1">
      <c r="A20" s="48"/>
      <c r="B20" s="48"/>
      <c r="C20" s="48"/>
      <c r="D20" s="48"/>
      <c r="E20" s="48"/>
      <c r="F20" s="48"/>
      <c r="G20" s="48"/>
      <c r="H20" s="48"/>
      <c r="I20" s="48"/>
      <c r="J20" s="48"/>
      <c r="K20" s="48"/>
      <c r="L20" s="48"/>
      <c r="M20" s="48"/>
      <c r="N20" s="48"/>
      <c r="O20" s="48"/>
      <c r="P20" s="48"/>
      <c r="Q20" s="48"/>
      <c r="R20" s="48"/>
      <c r="S20" s="48"/>
      <c r="T20" s="48"/>
    </row>
    <row r="21" spans="1:20" ht="23.25" customHeight="1">
      <c r="A21" s="48"/>
      <c r="B21" s="48"/>
      <c r="C21" s="48"/>
      <c r="D21" s="48"/>
      <c r="E21" s="48"/>
      <c r="F21" s="48"/>
      <c r="G21" s="48"/>
      <c r="H21" s="48"/>
      <c r="I21" s="48"/>
      <c r="J21" s="48"/>
      <c r="K21" s="48"/>
      <c r="L21" s="48"/>
      <c r="M21" s="48"/>
      <c r="N21" s="48"/>
      <c r="O21" s="48"/>
      <c r="P21" s="48"/>
      <c r="Q21" s="48"/>
      <c r="R21" s="48"/>
      <c r="S21" s="48"/>
      <c r="T21" s="48"/>
    </row>
    <row r="22" spans="1:20" ht="23.25" customHeight="1">
      <c r="A22" s="48"/>
      <c r="B22" s="48"/>
      <c r="C22" s="48"/>
      <c r="D22" s="48"/>
      <c r="E22" s="48"/>
      <c r="F22" s="48"/>
      <c r="G22" s="48"/>
      <c r="H22" s="48"/>
      <c r="I22" s="48"/>
      <c r="J22" s="48"/>
      <c r="K22" s="48"/>
      <c r="L22" s="48"/>
      <c r="M22" s="48"/>
      <c r="N22" s="48"/>
      <c r="O22" s="48"/>
      <c r="P22" s="48"/>
      <c r="Q22" s="48"/>
      <c r="R22" s="48"/>
      <c r="S22" s="48"/>
      <c r="T22" s="48"/>
    </row>
    <row r="23" spans="1:4" ht="12.75" customHeight="1">
      <c r="A23" s="48"/>
      <c r="B23" s="48"/>
      <c r="C23" s="48"/>
      <c r="D23" s="48"/>
    </row>
    <row r="24" spans="1:4" ht="12.75" customHeight="1">
      <c r="A24" s="48"/>
      <c r="B24" s="48"/>
      <c r="C24" s="48"/>
      <c r="D24" s="48"/>
    </row>
    <row r="25" spans="1:4" ht="12.75" customHeight="1">
      <c r="A25" s="48"/>
      <c r="B25" s="48"/>
      <c r="C25" s="48"/>
      <c r="D25" s="48"/>
    </row>
  </sheetData>
  <sheetProtection/>
  <mergeCells count="10">
    <mergeCell ref="S1:T1"/>
    <mergeCell ref="A3:G3"/>
    <mergeCell ref="S3:T3"/>
    <mergeCell ref="A4:C4"/>
    <mergeCell ref="F4:J4"/>
    <mergeCell ref="K4:Q4"/>
    <mergeCell ref="R4:S4"/>
    <mergeCell ref="D4:D5"/>
    <mergeCell ref="E4:E5"/>
    <mergeCell ref="T4:T5"/>
  </mergeCells>
  <printOptions horizontalCentered="1"/>
  <pageMargins left="0.2" right="0.2" top="0.79" bottom="0.59" header="0" footer="0"/>
  <pageSetup orientation="landscape" paperSize="9" scale="65" r:id="rId1"/>
  <headerFooter scaleWithDoc="0"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Z24"/>
  <sheetViews>
    <sheetView showGridLines="0" showZeros="0" zoomScalePageLayoutView="0" workbookViewId="0" topLeftCell="A1">
      <selection activeCell="A7" sqref="A7:D10"/>
    </sheetView>
  </sheetViews>
  <sheetFormatPr defaultColWidth="9.16015625" defaultRowHeight="12.75" customHeight="1"/>
  <cols>
    <col min="1" max="1" width="10.66015625" style="0" customWidth="1"/>
    <col min="2" max="2" width="8.33203125" style="0" customWidth="1"/>
    <col min="3" max="3" width="5.66015625" style="0" customWidth="1"/>
    <col min="4" max="4" width="27.5" style="0" customWidth="1"/>
    <col min="5" max="5" width="13.16015625" style="0" customWidth="1"/>
    <col min="6" max="25" width="10.66015625" style="0" customWidth="1"/>
  </cols>
  <sheetData>
    <row r="1" spans="1:26" ht="22.5" customHeight="1">
      <c r="A1" s="29" t="s">
        <v>233</v>
      </c>
      <c r="B1" s="96"/>
      <c r="C1" s="96"/>
      <c r="D1" s="97"/>
      <c r="E1" s="101"/>
      <c r="F1" s="101"/>
      <c r="G1" s="101"/>
      <c r="H1" s="101"/>
      <c r="I1" s="101"/>
      <c r="J1" s="101"/>
      <c r="K1" s="101"/>
      <c r="L1" s="101"/>
      <c r="M1" s="101"/>
      <c r="N1" s="101"/>
      <c r="O1" s="101"/>
      <c r="P1" s="101"/>
      <c r="Q1" s="101"/>
      <c r="R1" s="101"/>
      <c r="S1" s="101"/>
      <c r="T1" s="101"/>
      <c r="U1" s="101"/>
      <c r="V1" s="101"/>
      <c r="W1" s="101"/>
      <c r="X1" s="230"/>
      <c r="Y1" s="230"/>
      <c r="Z1" s="48"/>
    </row>
    <row r="2" spans="1:26" ht="22.5" customHeight="1">
      <c r="A2" s="109" t="s">
        <v>234</v>
      </c>
      <c r="B2" s="109"/>
      <c r="C2" s="109"/>
      <c r="D2" s="109"/>
      <c r="E2" s="109"/>
      <c r="F2" s="109"/>
      <c r="G2" s="109"/>
      <c r="H2" s="109"/>
      <c r="I2" s="109"/>
      <c r="J2" s="109"/>
      <c r="K2" s="109"/>
      <c r="L2" s="109"/>
      <c r="M2" s="109"/>
      <c r="N2" s="109"/>
      <c r="O2" s="109"/>
      <c r="P2" s="109"/>
      <c r="Q2" s="109"/>
      <c r="R2" s="109"/>
      <c r="S2" s="109"/>
      <c r="T2" s="109"/>
      <c r="U2" s="109"/>
      <c r="V2" s="109"/>
      <c r="W2" s="109"/>
      <c r="X2" s="109"/>
      <c r="Y2" s="109"/>
      <c r="Z2" s="48"/>
    </row>
    <row r="3" spans="1:26" ht="22.5" customHeight="1">
      <c r="A3" s="231" t="s">
        <v>2</v>
      </c>
      <c r="B3" s="231"/>
      <c r="C3" s="231"/>
      <c r="D3" s="231"/>
      <c r="E3" s="231"/>
      <c r="F3" s="231"/>
      <c r="G3" s="231"/>
      <c r="H3" s="231"/>
      <c r="I3" s="101"/>
      <c r="J3" s="101"/>
      <c r="K3" s="101"/>
      <c r="L3" s="101"/>
      <c r="M3" s="101"/>
      <c r="N3" s="101"/>
      <c r="O3" s="101"/>
      <c r="P3" s="101"/>
      <c r="Q3" s="101"/>
      <c r="R3" s="101"/>
      <c r="S3" s="101"/>
      <c r="T3" s="101"/>
      <c r="U3" s="101"/>
      <c r="V3" s="101"/>
      <c r="W3" s="101"/>
      <c r="X3" s="233" t="s">
        <v>65</v>
      </c>
      <c r="Y3" s="233"/>
      <c r="Z3" s="48"/>
    </row>
    <row r="4" spans="1:26" ht="22.5" customHeight="1">
      <c r="A4" s="110" t="s">
        <v>133</v>
      </c>
      <c r="B4" s="111"/>
      <c r="C4" s="111"/>
      <c r="D4" s="224" t="s">
        <v>103</v>
      </c>
      <c r="E4" s="227" t="s">
        <v>173</v>
      </c>
      <c r="F4" s="219" t="s">
        <v>174</v>
      </c>
      <c r="G4" s="219" t="s">
        <v>175</v>
      </c>
      <c r="H4" s="219" t="s">
        <v>178</v>
      </c>
      <c r="I4" s="213" t="s">
        <v>179</v>
      </c>
      <c r="J4" s="213" t="s">
        <v>180</v>
      </c>
      <c r="K4" s="213" t="s">
        <v>182</v>
      </c>
      <c r="L4" s="213" t="s">
        <v>183</v>
      </c>
      <c r="M4" s="213" t="s">
        <v>184</v>
      </c>
      <c r="N4" s="228" t="s">
        <v>185</v>
      </c>
      <c r="O4" s="213" t="s">
        <v>186</v>
      </c>
      <c r="P4" s="213" t="s">
        <v>187</v>
      </c>
      <c r="Q4" s="213" t="s">
        <v>188</v>
      </c>
      <c r="R4" s="228" t="s">
        <v>189</v>
      </c>
      <c r="S4" s="213" t="s">
        <v>191</v>
      </c>
      <c r="T4" s="213" t="s">
        <v>192</v>
      </c>
      <c r="U4" s="213" t="s">
        <v>193</v>
      </c>
      <c r="V4" s="214" t="s">
        <v>195</v>
      </c>
      <c r="W4" s="214" t="s">
        <v>196</v>
      </c>
      <c r="X4" s="213" t="s">
        <v>194</v>
      </c>
      <c r="Y4" s="213" t="s">
        <v>197</v>
      </c>
      <c r="Z4" s="46"/>
    </row>
    <row r="5" spans="1:26" ht="39" customHeight="1">
      <c r="A5" s="68" t="s">
        <v>104</v>
      </c>
      <c r="B5" s="68" t="s">
        <v>105</v>
      </c>
      <c r="C5" s="68" t="s">
        <v>106</v>
      </c>
      <c r="D5" s="234"/>
      <c r="E5" s="237"/>
      <c r="F5" s="214"/>
      <c r="G5" s="214"/>
      <c r="H5" s="214"/>
      <c r="I5" s="214"/>
      <c r="J5" s="214"/>
      <c r="K5" s="214"/>
      <c r="L5" s="214"/>
      <c r="M5" s="214"/>
      <c r="N5" s="229"/>
      <c r="O5" s="214"/>
      <c r="P5" s="214"/>
      <c r="Q5" s="214"/>
      <c r="R5" s="229"/>
      <c r="S5" s="214"/>
      <c r="T5" s="214"/>
      <c r="U5" s="214"/>
      <c r="V5" s="238"/>
      <c r="W5" s="238"/>
      <c r="X5" s="214"/>
      <c r="Y5" s="214"/>
      <c r="Z5" s="46"/>
    </row>
    <row r="6" spans="1:26" ht="27" customHeight="1">
      <c r="A6" s="76"/>
      <c r="B6" s="76"/>
      <c r="C6" s="76"/>
      <c r="D6" s="77" t="s">
        <v>80</v>
      </c>
      <c r="E6" s="78">
        <f>E7+E11</f>
        <v>278.52000000000004</v>
      </c>
      <c r="F6" s="78">
        <f aca="true" t="shared" si="0" ref="F6:Y6">F7+F11</f>
        <v>12.5</v>
      </c>
      <c r="G6" s="78">
        <f t="shared" si="0"/>
        <v>2</v>
      </c>
      <c r="H6" s="78">
        <f t="shared" si="0"/>
        <v>0</v>
      </c>
      <c r="I6" s="78">
        <f t="shared" si="0"/>
        <v>12</v>
      </c>
      <c r="J6" s="78">
        <f t="shared" si="0"/>
        <v>0</v>
      </c>
      <c r="K6" s="78">
        <f t="shared" si="0"/>
        <v>0</v>
      </c>
      <c r="L6" s="78">
        <f t="shared" si="0"/>
        <v>20.5</v>
      </c>
      <c r="M6" s="58">
        <f t="shared" si="0"/>
        <v>0</v>
      </c>
      <c r="N6" s="58">
        <f t="shared" si="0"/>
        <v>0</v>
      </c>
      <c r="O6" s="58">
        <f t="shared" si="0"/>
        <v>7</v>
      </c>
      <c r="P6" s="58">
        <f t="shared" si="0"/>
        <v>9.899999999999999</v>
      </c>
      <c r="Q6" s="58">
        <f t="shared" si="0"/>
        <v>9.8</v>
      </c>
      <c r="R6" s="58">
        <f t="shared" si="0"/>
        <v>0</v>
      </c>
      <c r="S6" s="58">
        <f t="shared" si="0"/>
        <v>6.33</v>
      </c>
      <c r="T6" s="58">
        <f t="shared" si="0"/>
        <v>13.17</v>
      </c>
      <c r="U6" s="58">
        <f t="shared" si="0"/>
        <v>15.2</v>
      </c>
      <c r="V6" s="58">
        <f t="shared" si="0"/>
        <v>13.67</v>
      </c>
      <c r="W6" s="58">
        <f t="shared" si="0"/>
        <v>11.2</v>
      </c>
      <c r="X6" s="58">
        <f t="shared" si="0"/>
        <v>8</v>
      </c>
      <c r="Y6" s="58">
        <f t="shared" si="0"/>
        <v>137.24999999999997</v>
      </c>
      <c r="Z6" s="48"/>
    </row>
    <row r="7" spans="1:26" ht="27" customHeight="1">
      <c r="A7" s="79" t="s">
        <v>107</v>
      </c>
      <c r="B7" s="79"/>
      <c r="C7" s="79"/>
      <c r="D7" s="77" t="s">
        <v>108</v>
      </c>
      <c r="E7" s="78">
        <v>7.92</v>
      </c>
      <c r="F7" s="78"/>
      <c r="G7" s="78"/>
      <c r="H7" s="78"/>
      <c r="I7" s="78"/>
      <c r="J7" s="78"/>
      <c r="K7" s="78"/>
      <c r="L7" s="78"/>
      <c r="M7" s="58"/>
      <c r="N7" s="58"/>
      <c r="O7" s="58"/>
      <c r="P7" s="58"/>
      <c r="Q7" s="58"/>
      <c r="R7" s="58"/>
      <c r="S7" s="58"/>
      <c r="T7" s="58"/>
      <c r="U7" s="58"/>
      <c r="V7" s="58"/>
      <c r="W7" s="58"/>
      <c r="X7" s="58"/>
      <c r="Y7" s="58">
        <v>7.92</v>
      </c>
      <c r="Z7" s="48"/>
    </row>
    <row r="8" spans="1:26" ht="27" customHeight="1">
      <c r="A8" s="81" t="s">
        <v>107</v>
      </c>
      <c r="B8" s="81" t="s">
        <v>109</v>
      </c>
      <c r="C8" s="81"/>
      <c r="D8" s="82" t="s">
        <v>110</v>
      </c>
      <c r="E8" s="78">
        <f aca="true" t="shared" si="1" ref="E8:E16">SUM(F8:Y8)</f>
        <v>7.92</v>
      </c>
      <c r="F8" s="78"/>
      <c r="G8" s="78"/>
      <c r="H8" s="78"/>
      <c r="I8" s="78"/>
      <c r="J8" s="78"/>
      <c r="K8" s="78"/>
      <c r="L8" s="78"/>
      <c r="M8" s="58"/>
      <c r="N8" s="58"/>
      <c r="O8" s="58"/>
      <c r="P8" s="58"/>
      <c r="Q8" s="58"/>
      <c r="R8" s="58"/>
      <c r="S8" s="58"/>
      <c r="T8" s="58"/>
      <c r="U8" s="58"/>
      <c r="V8" s="58"/>
      <c r="W8" s="58"/>
      <c r="X8" s="58"/>
      <c r="Y8" s="58">
        <v>7.92</v>
      </c>
      <c r="Z8" s="48"/>
    </row>
    <row r="9" spans="1:26" ht="27" customHeight="1">
      <c r="A9" s="81" t="s">
        <v>107</v>
      </c>
      <c r="B9" s="81" t="s">
        <v>109</v>
      </c>
      <c r="C9" s="81" t="s">
        <v>111</v>
      </c>
      <c r="D9" s="82" t="s">
        <v>112</v>
      </c>
      <c r="E9" s="78">
        <f t="shared" si="1"/>
        <v>6.47</v>
      </c>
      <c r="F9" s="78"/>
      <c r="G9" s="78"/>
      <c r="H9" s="78"/>
      <c r="I9" s="78"/>
      <c r="J9" s="78"/>
      <c r="K9" s="78"/>
      <c r="L9" s="78"/>
      <c r="M9" s="58"/>
      <c r="N9" s="58"/>
      <c r="O9" s="58"/>
      <c r="P9" s="58"/>
      <c r="Q9" s="58"/>
      <c r="R9" s="58"/>
      <c r="S9" s="58"/>
      <c r="T9" s="58"/>
      <c r="U9" s="58"/>
      <c r="V9" s="58"/>
      <c r="W9" s="58"/>
      <c r="X9" s="58"/>
      <c r="Y9" s="58">
        <v>6.47</v>
      </c>
      <c r="Z9" s="48"/>
    </row>
    <row r="10" spans="1:26" ht="27" customHeight="1">
      <c r="A10" s="81" t="s">
        <v>107</v>
      </c>
      <c r="B10" s="81" t="s">
        <v>109</v>
      </c>
      <c r="C10" s="81" t="s">
        <v>113</v>
      </c>
      <c r="D10" s="82" t="s">
        <v>114</v>
      </c>
      <c r="E10" s="78">
        <f t="shared" si="1"/>
        <v>1.45</v>
      </c>
      <c r="F10" s="78"/>
      <c r="G10" s="78"/>
      <c r="H10" s="78"/>
      <c r="I10" s="78"/>
      <c r="J10" s="78"/>
      <c r="K10" s="78"/>
      <c r="L10" s="78"/>
      <c r="M10" s="58"/>
      <c r="N10" s="58"/>
      <c r="O10" s="58"/>
      <c r="P10" s="58"/>
      <c r="Q10" s="58"/>
      <c r="R10" s="58"/>
      <c r="S10" s="58"/>
      <c r="T10" s="58"/>
      <c r="U10" s="58"/>
      <c r="V10" s="58"/>
      <c r="W10" s="58"/>
      <c r="X10" s="58"/>
      <c r="Y10" s="58">
        <v>1.45</v>
      </c>
      <c r="Z10" s="48"/>
    </row>
    <row r="11" spans="1:26" ht="27" customHeight="1">
      <c r="A11" s="76" t="s">
        <v>115</v>
      </c>
      <c r="B11" s="76"/>
      <c r="C11" s="76"/>
      <c r="D11" s="77" t="s">
        <v>162</v>
      </c>
      <c r="E11" s="78">
        <f>E12+E15</f>
        <v>270.6</v>
      </c>
      <c r="F11" s="78">
        <f aca="true" t="shared" si="2" ref="F11:Y11">F12+F15</f>
        <v>12.5</v>
      </c>
      <c r="G11" s="78">
        <f t="shared" si="2"/>
        <v>2</v>
      </c>
      <c r="H11" s="78">
        <f t="shared" si="2"/>
        <v>0</v>
      </c>
      <c r="I11" s="78">
        <f t="shared" si="2"/>
        <v>12</v>
      </c>
      <c r="J11" s="78">
        <f t="shared" si="2"/>
        <v>0</v>
      </c>
      <c r="K11" s="78">
        <f t="shared" si="2"/>
        <v>0</v>
      </c>
      <c r="L11" s="78">
        <f t="shared" si="2"/>
        <v>20.5</v>
      </c>
      <c r="M11" s="78">
        <f t="shared" si="2"/>
        <v>0</v>
      </c>
      <c r="N11" s="78">
        <f t="shared" si="2"/>
        <v>0</v>
      </c>
      <c r="O11" s="78">
        <f t="shared" si="2"/>
        <v>7</v>
      </c>
      <c r="P11" s="78">
        <f t="shared" si="2"/>
        <v>9.899999999999999</v>
      </c>
      <c r="Q11" s="78">
        <f t="shared" si="2"/>
        <v>9.8</v>
      </c>
      <c r="R11" s="78">
        <f t="shared" si="2"/>
        <v>0</v>
      </c>
      <c r="S11" s="78">
        <f t="shared" si="2"/>
        <v>6.33</v>
      </c>
      <c r="T11" s="78">
        <f t="shared" si="2"/>
        <v>13.17</v>
      </c>
      <c r="U11" s="78">
        <f t="shared" si="2"/>
        <v>15.2</v>
      </c>
      <c r="V11" s="78">
        <f t="shared" si="2"/>
        <v>13.67</v>
      </c>
      <c r="W11" s="78">
        <f t="shared" si="2"/>
        <v>11.2</v>
      </c>
      <c r="X11" s="78">
        <f t="shared" si="2"/>
        <v>8</v>
      </c>
      <c r="Y11" s="58">
        <f t="shared" si="2"/>
        <v>129.32999999999998</v>
      </c>
      <c r="Z11" s="48"/>
    </row>
    <row r="12" spans="1:26" ht="27" customHeight="1">
      <c r="A12" s="76" t="s">
        <v>163</v>
      </c>
      <c r="B12" s="76" t="s">
        <v>111</v>
      </c>
      <c r="C12" s="76"/>
      <c r="D12" s="82" t="s">
        <v>164</v>
      </c>
      <c r="E12" s="93">
        <f>E13+E14</f>
        <v>233.38</v>
      </c>
      <c r="F12" s="93">
        <v>10.5</v>
      </c>
      <c r="G12" s="93">
        <v>2</v>
      </c>
      <c r="H12" s="93"/>
      <c r="I12" s="93">
        <v>12</v>
      </c>
      <c r="J12" s="93"/>
      <c r="K12" s="93"/>
      <c r="L12" s="93">
        <v>16.5</v>
      </c>
      <c r="M12" s="65"/>
      <c r="N12" s="65"/>
      <c r="O12" s="65">
        <v>5</v>
      </c>
      <c r="P12" s="65">
        <v>8.45</v>
      </c>
      <c r="Q12" s="65">
        <v>6.8</v>
      </c>
      <c r="R12" s="65"/>
      <c r="S12" s="65">
        <v>5.17</v>
      </c>
      <c r="T12" s="65">
        <v>10.76</v>
      </c>
      <c r="U12" s="65">
        <v>15.2</v>
      </c>
      <c r="V12" s="65">
        <v>11.67</v>
      </c>
      <c r="W12" s="65">
        <v>11.2</v>
      </c>
      <c r="X12" s="65">
        <v>8</v>
      </c>
      <c r="Y12" s="65">
        <v>110.13</v>
      </c>
      <c r="Z12" s="48"/>
    </row>
    <row r="13" spans="1:26" ht="27" customHeight="1">
      <c r="A13" s="92" t="s">
        <v>165</v>
      </c>
      <c r="B13" s="92" t="s">
        <v>166</v>
      </c>
      <c r="C13" s="92" t="s">
        <v>111</v>
      </c>
      <c r="D13" s="82" t="s">
        <v>167</v>
      </c>
      <c r="E13" s="93">
        <f t="shared" si="1"/>
        <v>105.91999999999999</v>
      </c>
      <c r="F13" s="93">
        <v>3</v>
      </c>
      <c r="G13" s="93">
        <v>2</v>
      </c>
      <c r="H13" s="93"/>
      <c r="I13" s="93">
        <v>6</v>
      </c>
      <c r="J13" s="93"/>
      <c r="K13" s="93"/>
      <c r="L13" s="93">
        <v>3</v>
      </c>
      <c r="M13" s="65"/>
      <c r="N13" s="65"/>
      <c r="O13" s="65">
        <v>3</v>
      </c>
      <c r="P13" s="65">
        <v>2.6</v>
      </c>
      <c r="Q13" s="65">
        <v>1</v>
      </c>
      <c r="R13" s="65"/>
      <c r="S13" s="65">
        <v>2.08</v>
      </c>
      <c r="T13" s="65">
        <v>4.34</v>
      </c>
      <c r="U13" s="65">
        <v>8</v>
      </c>
      <c r="V13" s="65">
        <v>3.76</v>
      </c>
      <c r="W13" s="65">
        <v>4</v>
      </c>
      <c r="X13" s="65">
        <v>4</v>
      </c>
      <c r="Y13" s="65">
        <v>59.14</v>
      </c>
      <c r="Z13" s="48"/>
    </row>
    <row r="14" spans="1:26" ht="27" customHeight="1">
      <c r="A14" s="92" t="s">
        <v>115</v>
      </c>
      <c r="B14" s="92" t="s">
        <v>111</v>
      </c>
      <c r="C14" s="92" t="s">
        <v>119</v>
      </c>
      <c r="D14" s="88" t="s">
        <v>120</v>
      </c>
      <c r="E14" s="93">
        <f t="shared" si="1"/>
        <v>127.46000000000001</v>
      </c>
      <c r="F14" s="93">
        <v>7.5</v>
      </c>
      <c r="G14" s="93"/>
      <c r="H14" s="93"/>
      <c r="I14" s="93">
        <v>6</v>
      </c>
      <c r="J14" s="93"/>
      <c r="K14" s="93"/>
      <c r="L14" s="93">
        <v>13.5</v>
      </c>
      <c r="M14" s="65"/>
      <c r="N14" s="65"/>
      <c r="O14" s="65">
        <v>2</v>
      </c>
      <c r="P14" s="65">
        <v>5.85</v>
      </c>
      <c r="Q14" s="65">
        <v>5.8</v>
      </c>
      <c r="R14" s="65"/>
      <c r="S14" s="65">
        <v>3.09</v>
      </c>
      <c r="T14" s="65">
        <v>6.42</v>
      </c>
      <c r="U14" s="65">
        <v>7.2</v>
      </c>
      <c r="V14" s="65">
        <v>7.91</v>
      </c>
      <c r="W14" s="65">
        <v>7.2</v>
      </c>
      <c r="X14" s="65">
        <v>4</v>
      </c>
      <c r="Y14" s="65">
        <v>50.99</v>
      </c>
      <c r="Z14" s="48"/>
    </row>
    <row r="15" spans="1:26" ht="27" customHeight="1">
      <c r="A15" s="76" t="s">
        <v>115</v>
      </c>
      <c r="B15" s="76" t="s">
        <v>113</v>
      </c>
      <c r="C15" s="76"/>
      <c r="D15" s="88" t="s">
        <v>220</v>
      </c>
      <c r="E15" s="93">
        <f t="shared" si="1"/>
        <v>37.22</v>
      </c>
      <c r="F15" s="93">
        <v>2</v>
      </c>
      <c r="G15" s="93"/>
      <c r="H15" s="93"/>
      <c r="I15" s="93"/>
      <c r="J15" s="93"/>
      <c r="K15" s="93"/>
      <c r="L15" s="93">
        <v>4</v>
      </c>
      <c r="M15" s="65"/>
      <c r="N15" s="65"/>
      <c r="O15" s="112">
        <v>2</v>
      </c>
      <c r="P15" s="65">
        <v>1.45</v>
      </c>
      <c r="Q15" s="65">
        <v>3</v>
      </c>
      <c r="R15" s="65"/>
      <c r="S15" s="65">
        <v>1.16</v>
      </c>
      <c r="T15" s="65">
        <v>2.41</v>
      </c>
      <c r="U15" s="65"/>
      <c r="V15" s="65">
        <v>2</v>
      </c>
      <c r="W15" s="65"/>
      <c r="X15" s="65"/>
      <c r="Y15" s="65">
        <v>19.2</v>
      </c>
      <c r="Z15" s="48"/>
    </row>
    <row r="16" spans="1:26" ht="27" customHeight="1">
      <c r="A16" s="92" t="s">
        <v>115</v>
      </c>
      <c r="B16" s="92" t="s">
        <v>113</v>
      </c>
      <c r="C16" s="92" t="s">
        <v>111</v>
      </c>
      <c r="D16" s="88" t="s">
        <v>169</v>
      </c>
      <c r="E16" s="93">
        <f t="shared" si="1"/>
        <v>37.22</v>
      </c>
      <c r="F16" s="93">
        <v>2</v>
      </c>
      <c r="G16" s="93"/>
      <c r="H16" s="93"/>
      <c r="I16" s="93"/>
      <c r="J16" s="93"/>
      <c r="K16" s="93"/>
      <c r="L16" s="93">
        <v>4</v>
      </c>
      <c r="M16" s="65"/>
      <c r="N16" s="65"/>
      <c r="O16" s="65">
        <v>2</v>
      </c>
      <c r="P16" s="65">
        <v>1.45</v>
      </c>
      <c r="Q16" s="65">
        <v>3</v>
      </c>
      <c r="R16" s="65"/>
      <c r="S16" s="65">
        <v>1.16</v>
      </c>
      <c r="T16" s="65">
        <v>2.41</v>
      </c>
      <c r="U16" s="65"/>
      <c r="V16" s="65">
        <v>2</v>
      </c>
      <c r="W16" s="65"/>
      <c r="X16" s="65"/>
      <c r="Y16" s="65">
        <v>19.2</v>
      </c>
      <c r="Z16" s="48"/>
    </row>
    <row r="17" spans="1:26" ht="22.5" customHeight="1">
      <c r="A17" s="48"/>
      <c r="B17" s="48"/>
      <c r="C17" s="48"/>
      <c r="D17" s="48"/>
      <c r="E17" s="48"/>
      <c r="F17" s="48"/>
      <c r="G17" s="48"/>
      <c r="H17" s="48"/>
      <c r="I17" s="48"/>
      <c r="J17" s="48"/>
      <c r="K17" s="48"/>
      <c r="L17" s="48"/>
      <c r="M17" s="48"/>
      <c r="N17" s="48"/>
      <c r="O17" s="48"/>
      <c r="P17" s="48"/>
      <c r="Q17" s="48"/>
      <c r="R17" s="48"/>
      <c r="S17" s="48"/>
      <c r="T17" s="48"/>
      <c r="U17" s="48"/>
      <c r="V17" s="48"/>
      <c r="W17" s="48"/>
      <c r="X17" s="48"/>
      <c r="Y17" s="48"/>
      <c r="Z17" s="48"/>
    </row>
    <row r="18" spans="1:26" ht="22.5" customHeight="1">
      <c r="A18" s="48"/>
      <c r="B18" s="48"/>
      <c r="C18" s="48"/>
      <c r="D18" s="48"/>
      <c r="E18" s="48"/>
      <c r="F18" s="48"/>
      <c r="G18" s="48"/>
      <c r="H18" s="48"/>
      <c r="I18" s="48"/>
      <c r="J18" s="48"/>
      <c r="K18" s="48"/>
      <c r="L18" s="48"/>
      <c r="M18" s="48"/>
      <c r="N18" s="48"/>
      <c r="O18" s="48"/>
      <c r="P18" s="48"/>
      <c r="Q18" s="48"/>
      <c r="R18" s="48"/>
      <c r="S18" s="48"/>
      <c r="T18" s="48"/>
      <c r="U18" s="48"/>
      <c r="V18" s="48"/>
      <c r="W18" s="48"/>
      <c r="X18" s="48"/>
      <c r="Y18" s="48"/>
      <c r="Z18" s="48"/>
    </row>
    <row r="19" spans="1:26" ht="22.5" customHeight="1">
      <c r="A19" s="48"/>
      <c r="B19" s="48"/>
      <c r="C19" s="48"/>
      <c r="D19" s="48"/>
      <c r="E19" s="48"/>
      <c r="F19" s="48"/>
      <c r="G19" s="48"/>
      <c r="H19" s="48"/>
      <c r="I19" s="48"/>
      <c r="J19" s="48"/>
      <c r="K19" s="48"/>
      <c r="L19" s="48"/>
      <c r="M19" s="48"/>
      <c r="N19" s="48"/>
      <c r="O19" s="48"/>
      <c r="P19" s="48"/>
      <c r="Q19" s="48"/>
      <c r="R19" s="48"/>
      <c r="S19" s="48"/>
      <c r="T19" s="48"/>
      <c r="U19" s="48"/>
      <c r="V19" s="48"/>
      <c r="W19" s="48"/>
      <c r="X19" s="48"/>
      <c r="Y19" s="48"/>
      <c r="Z19" s="48"/>
    </row>
    <row r="20" spans="1:26" ht="22.5" customHeight="1">
      <c r="A20" s="48"/>
      <c r="B20" s="48"/>
      <c r="C20" s="48"/>
      <c r="D20" s="48"/>
      <c r="E20" s="48"/>
      <c r="F20" s="48"/>
      <c r="G20" s="48"/>
      <c r="H20" s="48"/>
      <c r="I20" s="48"/>
      <c r="J20" s="48"/>
      <c r="K20" s="48"/>
      <c r="L20" s="48"/>
      <c r="M20" s="48"/>
      <c r="N20" s="48"/>
      <c r="O20" s="48"/>
      <c r="P20" s="48"/>
      <c r="Q20" s="48"/>
      <c r="R20" s="48"/>
      <c r="S20" s="48"/>
      <c r="T20" s="48"/>
      <c r="U20" s="48"/>
      <c r="V20" s="48"/>
      <c r="W20" s="48"/>
      <c r="X20" s="48"/>
      <c r="Y20" s="48"/>
      <c r="Z20" s="48"/>
    </row>
    <row r="21" spans="1:26" ht="22.5" customHeight="1">
      <c r="A21" s="48"/>
      <c r="B21" s="48"/>
      <c r="C21" s="48"/>
      <c r="D21" s="48"/>
      <c r="E21" s="48"/>
      <c r="F21" s="48"/>
      <c r="G21" s="48"/>
      <c r="H21" s="48"/>
      <c r="I21" s="48"/>
      <c r="J21" s="48"/>
      <c r="K21" s="48"/>
      <c r="L21" s="48"/>
      <c r="M21" s="48"/>
      <c r="N21" s="48"/>
      <c r="O21" s="48"/>
      <c r="P21" s="48"/>
      <c r="Q21" s="48"/>
      <c r="R21" s="48"/>
      <c r="S21" s="48"/>
      <c r="T21" s="48"/>
      <c r="U21" s="48"/>
      <c r="V21" s="48"/>
      <c r="W21" s="48"/>
      <c r="X21" s="48"/>
      <c r="Y21" s="48"/>
      <c r="Z21" s="48"/>
    </row>
    <row r="22" spans="1:26" ht="22.5" customHeight="1">
      <c r="A22" s="48"/>
      <c r="B22" s="48"/>
      <c r="C22" s="48"/>
      <c r="D22" s="48"/>
      <c r="E22" s="48"/>
      <c r="F22" s="48"/>
      <c r="G22" s="48"/>
      <c r="H22" s="48"/>
      <c r="I22" s="48"/>
      <c r="J22" s="48"/>
      <c r="K22" s="48"/>
      <c r="L22" s="48"/>
      <c r="M22" s="48"/>
      <c r="N22" s="48"/>
      <c r="O22" s="48"/>
      <c r="P22" s="48"/>
      <c r="Q22" s="48"/>
      <c r="R22" s="48"/>
      <c r="S22" s="48"/>
      <c r="T22" s="48"/>
      <c r="U22" s="48"/>
      <c r="V22" s="48"/>
      <c r="W22" s="48"/>
      <c r="X22" s="48"/>
      <c r="Y22" s="48"/>
      <c r="Z22" s="48"/>
    </row>
    <row r="23" spans="1:26" ht="22.5" customHeight="1">
      <c r="A23" s="48"/>
      <c r="B23" s="48"/>
      <c r="C23" s="48"/>
      <c r="D23" s="48"/>
      <c r="E23" s="48"/>
      <c r="F23" s="48"/>
      <c r="G23" s="48"/>
      <c r="H23" s="48"/>
      <c r="I23" s="48"/>
      <c r="J23" s="48"/>
      <c r="K23" s="48"/>
      <c r="L23" s="48"/>
      <c r="M23" s="48"/>
      <c r="N23" s="48"/>
      <c r="O23" s="48"/>
      <c r="P23" s="48"/>
      <c r="Q23" s="48"/>
      <c r="R23" s="48"/>
      <c r="S23" s="48"/>
      <c r="T23" s="48"/>
      <c r="U23" s="48"/>
      <c r="V23" s="48"/>
      <c r="W23" s="48"/>
      <c r="X23" s="48"/>
      <c r="Y23" s="48"/>
      <c r="Z23" s="48"/>
    </row>
    <row r="24" spans="1:26" ht="22.5" customHeight="1">
      <c r="A24" s="48"/>
      <c r="B24" s="48"/>
      <c r="C24" s="48"/>
      <c r="D24" s="48"/>
      <c r="E24" s="48"/>
      <c r="F24" s="48"/>
      <c r="G24" s="48"/>
      <c r="H24" s="48"/>
      <c r="I24" s="48"/>
      <c r="J24" s="48"/>
      <c r="K24" s="48"/>
      <c r="L24" s="48"/>
      <c r="M24" s="48"/>
      <c r="N24" s="48"/>
      <c r="O24" s="48"/>
      <c r="P24" s="48"/>
      <c r="Q24" s="48"/>
      <c r="R24" s="48"/>
      <c r="S24" s="48"/>
      <c r="T24" s="48"/>
      <c r="U24" s="48"/>
      <c r="V24" s="48"/>
      <c r="W24" s="48"/>
      <c r="X24" s="48"/>
      <c r="Y24" s="48"/>
      <c r="Z24" s="48"/>
    </row>
  </sheetData>
  <sheetProtection/>
  <mergeCells count="25">
    <mergeCell ref="W4:W5"/>
    <mergeCell ref="X4:X5"/>
    <mergeCell ref="Y4:Y5"/>
    <mergeCell ref="Q4:Q5"/>
    <mergeCell ref="R4:R5"/>
    <mergeCell ref="S4:S5"/>
    <mergeCell ref="T4:T5"/>
    <mergeCell ref="U4:U5"/>
    <mergeCell ref="V4:V5"/>
    <mergeCell ref="K4:K5"/>
    <mergeCell ref="L4:L5"/>
    <mergeCell ref="M4:M5"/>
    <mergeCell ref="N4:N5"/>
    <mergeCell ref="O4:O5"/>
    <mergeCell ref="P4:P5"/>
    <mergeCell ref="X1:Y1"/>
    <mergeCell ref="A3:H3"/>
    <mergeCell ref="X3:Y3"/>
    <mergeCell ref="D4:D5"/>
    <mergeCell ref="E4:E5"/>
    <mergeCell ref="F4:F5"/>
    <mergeCell ref="G4:G5"/>
    <mergeCell ref="H4:H5"/>
    <mergeCell ref="I4:I5"/>
    <mergeCell ref="J4:J5"/>
  </mergeCells>
  <printOptions horizontalCentered="1"/>
  <pageMargins left="0.2" right="0.2" top="0.79" bottom="0.59" header="0" footer="0"/>
  <pageSetup orientation="landscape" paperSize="9" scale="60"/>
  <headerFooter scaleWithDoc="0"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ID18"/>
  <sheetViews>
    <sheetView showGridLines="0" showZeros="0" zoomScalePageLayoutView="0" workbookViewId="0" topLeftCell="A1">
      <selection activeCell="A17" sqref="A17"/>
    </sheetView>
  </sheetViews>
  <sheetFormatPr defaultColWidth="9.16015625" defaultRowHeight="12.75" customHeight="1"/>
  <cols>
    <col min="1" max="1" width="10.33203125" style="0" customWidth="1"/>
    <col min="2" max="2" width="7" style="0" customWidth="1"/>
    <col min="3" max="3" width="6" style="0" customWidth="1"/>
    <col min="4" max="4" width="29.66015625" style="0" customWidth="1"/>
    <col min="5" max="5" width="12.66015625" style="0" customWidth="1"/>
    <col min="6" max="19" width="11" style="0" customWidth="1"/>
    <col min="20" max="21" width="9.66015625" style="0" customWidth="1"/>
    <col min="22" max="22" width="11" style="0" customWidth="1"/>
  </cols>
  <sheetData>
    <row r="1" spans="1:22" ht="22.5" customHeight="1">
      <c r="A1" s="29" t="s">
        <v>235</v>
      </c>
      <c r="B1" s="96"/>
      <c r="C1" s="96"/>
      <c r="D1" s="97"/>
      <c r="E1" s="97"/>
      <c r="F1" s="97"/>
      <c r="G1" s="97"/>
      <c r="H1" s="97"/>
      <c r="I1" s="97"/>
      <c r="J1" s="97"/>
      <c r="K1" s="97"/>
      <c r="L1" s="97"/>
      <c r="M1" s="101"/>
      <c r="N1" s="101"/>
      <c r="O1" s="101"/>
      <c r="P1" s="101"/>
      <c r="Q1" s="97"/>
      <c r="R1" s="97"/>
      <c r="V1" s="103"/>
    </row>
    <row r="2" spans="1:22" ht="22.5" customHeight="1">
      <c r="A2" s="73" t="s">
        <v>236</v>
      </c>
      <c r="B2" s="73"/>
      <c r="C2" s="73"/>
      <c r="D2" s="73"/>
      <c r="E2" s="73"/>
      <c r="F2" s="73"/>
      <c r="G2" s="73"/>
      <c r="H2" s="73"/>
      <c r="I2" s="73"/>
      <c r="J2" s="73"/>
      <c r="K2" s="73"/>
      <c r="L2" s="73"/>
      <c r="M2" s="73"/>
      <c r="N2" s="73"/>
      <c r="O2" s="73"/>
      <c r="P2" s="73"/>
      <c r="Q2" s="73"/>
      <c r="R2" s="73"/>
      <c r="S2" s="73"/>
      <c r="T2" s="104"/>
      <c r="U2" s="104"/>
      <c r="V2" s="73"/>
    </row>
    <row r="3" spans="1:22" ht="22.5" customHeight="1">
      <c r="A3" s="248" t="s">
        <v>2</v>
      </c>
      <c r="B3" s="248"/>
      <c r="C3" s="248"/>
      <c r="D3" s="248"/>
      <c r="E3" s="248"/>
      <c r="F3" s="248"/>
      <c r="G3" s="98"/>
      <c r="H3" s="98"/>
      <c r="I3" s="98"/>
      <c r="J3" s="98"/>
      <c r="K3" s="98"/>
      <c r="L3" s="98"/>
      <c r="M3" s="102"/>
      <c r="N3" s="102"/>
      <c r="O3" s="102"/>
      <c r="P3" s="102"/>
      <c r="Q3" s="98"/>
      <c r="R3" s="98"/>
      <c r="V3" s="105" t="s">
        <v>65</v>
      </c>
    </row>
    <row r="4" spans="1:238" s="95" customFormat="1" ht="22.5" customHeight="1">
      <c r="A4" s="224" t="s">
        <v>133</v>
      </c>
      <c r="B4" s="224"/>
      <c r="C4" s="224"/>
      <c r="D4" s="224" t="s">
        <v>103</v>
      </c>
      <c r="E4" s="251" t="s">
        <v>67</v>
      </c>
      <c r="F4" s="207" t="s">
        <v>201</v>
      </c>
      <c r="G4" s="212" t="s">
        <v>202</v>
      </c>
      <c r="H4" s="212" t="s">
        <v>203</v>
      </c>
      <c r="I4" s="212" t="s">
        <v>204</v>
      </c>
      <c r="J4" s="212" t="s">
        <v>205</v>
      </c>
      <c r="K4" s="212" t="s">
        <v>206</v>
      </c>
      <c r="L4" s="212" t="s">
        <v>207</v>
      </c>
      <c r="M4" s="213" t="s">
        <v>208</v>
      </c>
      <c r="N4" s="240" t="s">
        <v>209</v>
      </c>
      <c r="O4" s="213" t="s">
        <v>210</v>
      </c>
      <c r="P4" s="249" t="s">
        <v>237</v>
      </c>
      <c r="Q4" s="249"/>
      <c r="R4" s="249"/>
      <c r="S4" s="250"/>
      <c r="T4" s="257" t="s">
        <v>238</v>
      </c>
      <c r="U4" s="253" t="s">
        <v>239</v>
      </c>
      <c r="V4" s="255" t="s">
        <v>240</v>
      </c>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row>
    <row r="5" spans="1:238" s="46" customFormat="1" ht="38.25" customHeight="1">
      <c r="A5" s="75" t="s">
        <v>104</v>
      </c>
      <c r="B5" s="75" t="s">
        <v>105</v>
      </c>
      <c r="C5" s="75" t="s">
        <v>106</v>
      </c>
      <c r="D5" s="234"/>
      <c r="E5" s="252"/>
      <c r="F5" s="208"/>
      <c r="G5" s="208"/>
      <c r="H5" s="208"/>
      <c r="I5" s="208"/>
      <c r="J5" s="208"/>
      <c r="K5" s="208"/>
      <c r="L5" s="208"/>
      <c r="M5" s="214"/>
      <c r="N5" s="241"/>
      <c r="O5" s="214"/>
      <c r="P5" s="69" t="s">
        <v>80</v>
      </c>
      <c r="Q5" s="69" t="s">
        <v>128</v>
      </c>
      <c r="R5" s="69" t="s">
        <v>241</v>
      </c>
      <c r="S5" s="107" t="s">
        <v>242</v>
      </c>
      <c r="T5" s="258"/>
      <c r="U5" s="254"/>
      <c r="V5" s="256"/>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row>
    <row r="6" spans="1:23" ht="27" customHeight="1">
      <c r="A6" s="76"/>
      <c r="B6" s="76"/>
      <c r="C6" s="76"/>
      <c r="D6" s="36" t="s">
        <v>80</v>
      </c>
      <c r="E6" s="58">
        <f>E7+E11</f>
        <v>176.42999999999998</v>
      </c>
      <c r="F6" s="58">
        <f aca="true" t="shared" si="0" ref="F6:V6">F7+F11</f>
        <v>0</v>
      </c>
      <c r="G6" s="58">
        <f t="shared" si="0"/>
        <v>0</v>
      </c>
      <c r="H6" s="58">
        <f t="shared" si="0"/>
        <v>0</v>
      </c>
      <c r="I6" s="58">
        <f t="shared" si="0"/>
        <v>0</v>
      </c>
      <c r="J6" s="58">
        <f t="shared" si="0"/>
        <v>0</v>
      </c>
      <c r="K6" s="58">
        <f t="shared" si="0"/>
        <v>0</v>
      </c>
      <c r="L6" s="58">
        <f t="shared" si="0"/>
        <v>0</v>
      </c>
      <c r="M6" s="58">
        <f t="shared" si="0"/>
        <v>0</v>
      </c>
      <c r="N6" s="58">
        <f t="shared" si="0"/>
        <v>0</v>
      </c>
      <c r="O6" s="58">
        <f t="shared" si="0"/>
        <v>0</v>
      </c>
      <c r="P6" s="58">
        <f t="shared" si="0"/>
        <v>0</v>
      </c>
      <c r="Q6" s="58">
        <f t="shared" si="0"/>
        <v>0</v>
      </c>
      <c r="R6" s="58">
        <f t="shared" si="0"/>
        <v>0</v>
      </c>
      <c r="S6" s="58">
        <f t="shared" si="0"/>
        <v>0</v>
      </c>
      <c r="T6" s="58">
        <f t="shared" si="0"/>
        <v>0</v>
      </c>
      <c r="U6" s="58">
        <f t="shared" si="0"/>
        <v>0</v>
      </c>
      <c r="V6" s="58">
        <f t="shared" si="0"/>
        <v>176.42999999999998</v>
      </c>
      <c r="W6" s="40"/>
    </row>
    <row r="7" spans="1:23" ht="27" customHeight="1">
      <c r="A7" s="79" t="s">
        <v>107</v>
      </c>
      <c r="B7" s="79"/>
      <c r="C7" s="79"/>
      <c r="D7" s="77" t="s">
        <v>108</v>
      </c>
      <c r="E7" s="58">
        <v>12.73</v>
      </c>
      <c r="F7" s="78"/>
      <c r="G7" s="78"/>
      <c r="H7" s="78"/>
      <c r="I7" s="78"/>
      <c r="J7" s="78"/>
      <c r="K7" s="78"/>
      <c r="L7" s="78"/>
      <c r="M7" s="78"/>
      <c r="N7" s="78"/>
      <c r="O7" s="58"/>
      <c r="P7" s="58"/>
      <c r="Q7" s="58"/>
      <c r="R7" s="78"/>
      <c r="S7" s="78"/>
      <c r="T7" s="108"/>
      <c r="U7" s="108"/>
      <c r="V7" s="58">
        <v>12.73</v>
      </c>
      <c r="W7" s="40"/>
    </row>
    <row r="8" spans="1:23" ht="27" customHeight="1">
      <c r="A8" s="81" t="s">
        <v>107</v>
      </c>
      <c r="B8" s="81" t="s">
        <v>109</v>
      </c>
      <c r="C8" s="81"/>
      <c r="D8" s="99" t="s">
        <v>110</v>
      </c>
      <c r="E8" s="65">
        <v>12.73</v>
      </c>
      <c r="F8" s="78"/>
      <c r="G8" s="78"/>
      <c r="H8" s="78"/>
      <c r="I8" s="78"/>
      <c r="J8" s="78"/>
      <c r="K8" s="78"/>
      <c r="L8" s="78"/>
      <c r="M8" s="78"/>
      <c r="N8" s="78"/>
      <c r="O8" s="58"/>
      <c r="P8" s="58"/>
      <c r="Q8" s="58"/>
      <c r="R8" s="78"/>
      <c r="S8" s="78"/>
      <c r="T8" s="108"/>
      <c r="U8" s="108"/>
      <c r="V8" s="65">
        <v>12.73</v>
      </c>
      <c r="W8" s="40"/>
    </row>
    <row r="9" spans="1:23" ht="27" customHeight="1">
      <c r="A9" s="81" t="s">
        <v>107</v>
      </c>
      <c r="B9" s="81" t="s">
        <v>109</v>
      </c>
      <c r="C9" s="81" t="s">
        <v>111</v>
      </c>
      <c r="D9" s="99" t="s">
        <v>112</v>
      </c>
      <c r="E9" s="65">
        <v>11.67</v>
      </c>
      <c r="F9" s="78"/>
      <c r="G9" s="78"/>
      <c r="H9" s="78"/>
      <c r="I9" s="78"/>
      <c r="J9" s="78"/>
      <c r="K9" s="78"/>
      <c r="L9" s="78"/>
      <c r="M9" s="78"/>
      <c r="N9" s="78"/>
      <c r="O9" s="58"/>
      <c r="P9" s="58"/>
      <c r="Q9" s="58"/>
      <c r="R9" s="78"/>
      <c r="S9" s="78"/>
      <c r="T9" s="108"/>
      <c r="U9" s="108"/>
      <c r="V9" s="65">
        <v>11.67</v>
      </c>
      <c r="W9" s="40"/>
    </row>
    <row r="10" spans="1:23" ht="27" customHeight="1">
      <c r="A10" s="81" t="s">
        <v>107</v>
      </c>
      <c r="B10" s="81" t="s">
        <v>109</v>
      </c>
      <c r="C10" s="81" t="s">
        <v>113</v>
      </c>
      <c r="D10" s="99" t="s">
        <v>114</v>
      </c>
      <c r="E10" s="65">
        <v>1.06</v>
      </c>
      <c r="F10" s="78"/>
      <c r="G10" s="78"/>
      <c r="H10" s="78"/>
      <c r="I10" s="78"/>
      <c r="J10" s="78"/>
      <c r="K10" s="78"/>
      <c r="L10" s="78"/>
      <c r="M10" s="78"/>
      <c r="N10" s="78"/>
      <c r="O10" s="58"/>
      <c r="P10" s="58"/>
      <c r="Q10" s="58"/>
      <c r="R10" s="78"/>
      <c r="S10" s="78"/>
      <c r="T10" s="108"/>
      <c r="U10" s="108"/>
      <c r="V10" s="65">
        <v>1.06</v>
      </c>
      <c r="W10" s="40"/>
    </row>
    <row r="11" spans="1:23" ht="27" customHeight="1">
      <c r="A11" s="76" t="s">
        <v>115</v>
      </c>
      <c r="B11" s="76"/>
      <c r="C11" s="76"/>
      <c r="D11" s="77" t="s">
        <v>162</v>
      </c>
      <c r="E11" s="58">
        <v>163.7</v>
      </c>
      <c r="F11" s="78"/>
      <c r="G11" s="78"/>
      <c r="H11" s="78"/>
      <c r="I11" s="78"/>
      <c r="J11" s="78"/>
      <c r="K11" s="78"/>
      <c r="L11" s="78"/>
      <c r="M11" s="78"/>
      <c r="N11" s="78"/>
      <c r="O11" s="58"/>
      <c r="P11" s="58"/>
      <c r="Q11" s="58"/>
      <c r="R11" s="78"/>
      <c r="S11" s="78"/>
      <c r="T11" s="108"/>
      <c r="U11" s="108"/>
      <c r="V11" s="58">
        <v>163.7</v>
      </c>
      <c r="W11" s="40"/>
    </row>
    <row r="12" spans="1:23" ht="27" customHeight="1">
      <c r="A12" s="81" t="s">
        <v>115</v>
      </c>
      <c r="B12" s="81" t="s">
        <v>111</v>
      </c>
      <c r="C12" s="81"/>
      <c r="D12" s="99" t="s">
        <v>243</v>
      </c>
      <c r="E12" s="65">
        <v>163.7</v>
      </c>
      <c r="F12" s="78"/>
      <c r="G12" s="78"/>
      <c r="H12" s="78"/>
      <c r="I12" s="78"/>
      <c r="J12" s="78"/>
      <c r="K12" s="78"/>
      <c r="L12" s="78"/>
      <c r="M12" s="78"/>
      <c r="N12" s="78"/>
      <c r="O12" s="58"/>
      <c r="P12" s="58"/>
      <c r="Q12" s="58"/>
      <c r="R12" s="78"/>
      <c r="S12" s="78"/>
      <c r="T12" s="108"/>
      <c r="U12" s="108"/>
      <c r="V12" s="65">
        <v>163.7</v>
      </c>
      <c r="W12" s="40"/>
    </row>
    <row r="13" spans="1:23" ht="27" customHeight="1">
      <c r="A13" s="81" t="s">
        <v>115</v>
      </c>
      <c r="B13" s="81" t="s">
        <v>111</v>
      </c>
      <c r="C13" s="81" t="s">
        <v>111</v>
      </c>
      <c r="D13" s="99" t="s">
        <v>118</v>
      </c>
      <c r="E13" s="65">
        <v>153.7</v>
      </c>
      <c r="F13" s="78"/>
      <c r="G13" s="78"/>
      <c r="H13" s="78"/>
      <c r="I13" s="78"/>
      <c r="J13" s="78"/>
      <c r="K13" s="78"/>
      <c r="L13" s="78"/>
      <c r="M13" s="78"/>
      <c r="N13" s="78"/>
      <c r="O13" s="58"/>
      <c r="P13" s="58"/>
      <c r="Q13" s="58"/>
      <c r="R13" s="78"/>
      <c r="S13" s="78"/>
      <c r="T13" s="108"/>
      <c r="U13" s="108"/>
      <c r="V13" s="65">
        <v>153.7</v>
      </c>
      <c r="W13" s="40"/>
    </row>
    <row r="14" spans="1:23" ht="27" customHeight="1">
      <c r="A14" s="81" t="s">
        <v>115</v>
      </c>
      <c r="B14" s="81" t="s">
        <v>111</v>
      </c>
      <c r="C14" s="81" t="s">
        <v>119</v>
      </c>
      <c r="D14" s="100" t="s">
        <v>120</v>
      </c>
      <c r="E14" s="65">
        <v>10</v>
      </c>
      <c r="F14" s="78"/>
      <c r="G14" s="78"/>
      <c r="H14" s="78"/>
      <c r="I14" s="78"/>
      <c r="J14" s="78"/>
      <c r="K14" s="78"/>
      <c r="L14" s="78"/>
      <c r="M14" s="78"/>
      <c r="N14" s="78"/>
      <c r="O14" s="58"/>
      <c r="P14" s="58"/>
      <c r="Q14" s="58"/>
      <c r="R14" s="78"/>
      <c r="S14" s="78"/>
      <c r="T14" s="108"/>
      <c r="U14" s="108"/>
      <c r="V14" s="65">
        <v>10</v>
      </c>
      <c r="W14" s="40"/>
    </row>
    <row r="15" spans="1:22" ht="22.5" customHeight="1">
      <c r="A15" s="48"/>
      <c r="B15" s="48"/>
      <c r="C15" s="48"/>
      <c r="D15" s="48"/>
      <c r="E15" s="48"/>
      <c r="F15" s="48"/>
      <c r="G15" s="48"/>
      <c r="H15" s="48"/>
      <c r="I15" s="48"/>
      <c r="J15" s="48"/>
      <c r="K15" s="48"/>
      <c r="L15" s="48"/>
      <c r="M15" s="48"/>
      <c r="N15" s="48"/>
      <c r="O15" s="48"/>
      <c r="P15" s="48"/>
      <c r="Q15" s="48"/>
      <c r="R15" s="48"/>
      <c r="S15" s="48"/>
      <c r="V15" s="48"/>
    </row>
    <row r="16" spans="1:22" ht="22.5" customHeight="1">
      <c r="A16" s="48"/>
      <c r="B16" s="48"/>
      <c r="C16" s="48"/>
      <c r="D16" s="48"/>
      <c r="E16" s="48"/>
      <c r="F16" s="48"/>
      <c r="G16" s="48"/>
      <c r="H16" s="48"/>
      <c r="I16" s="48"/>
      <c r="J16" s="48"/>
      <c r="K16" s="48"/>
      <c r="L16" s="48"/>
      <c r="M16" s="48"/>
      <c r="N16" s="48"/>
      <c r="O16" s="48"/>
      <c r="P16" s="48"/>
      <c r="Q16" s="48"/>
      <c r="R16" s="48"/>
      <c r="S16" s="48"/>
      <c r="V16" s="48"/>
    </row>
    <row r="17" spans="1:22" ht="22.5" customHeight="1">
      <c r="A17" s="48"/>
      <c r="B17" s="48"/>
      <c r="C17" s="48"/>
      <c r="D17" s="48"/>
      <c r="E17" s="48"/>
      <c r="F17" s="48"/>
      <c r="G17" s="48"/>
      <c r="H17" s="48"/>
      <c r="I17" s="48"/>
      <c r="J17" s="48"/>
      <c r="K17" s="48"/>
      <c r="L17" s="48"/>
      <c r="M17" s="48"/>
      <c r="N17" s="48"/>
      <c r="O17" s="48"/>
      <c r="P17" s="48"/>
      <c r="Q17" s="48"/>
      <c r="R17" s="48"/>
      <c r="S17" s="48"/>
      <c r="V17" s="48"/>
    </row>
    <row r="18" spans="1:22" ht="22.5" customHeight="1">
      <c r="A18" s="48"/>
      <c r="B18" s="48"/>
      <c r="C18" s="48"/>
      <c r="D18" s="48"/>
      <c r="E18" s="48"/>
      <c r="F18" s="48"/>
      <c r="G18" s="48"/>
      <c r="H18" s="48"/>
      <c r="I18" s="48"/>
      <c r="J18" s="48"/>
      <c r="K18" s="48"/>
      <c r="L18" s="48"/>
      <c r="M18" s="48"/>
      <c r="N18" s="48"/>
      <c r="O18" s="48"/>
      <c r="P18" s="48"/>
      <c r="Q18" s="48"/>
      <c r="R18" s="48"/>
      <c r="S18" s="48"/>
      <c r="V18" s="48"/>
    </row>
  </sheetData>
  <sheetProtection/>
  <mergeCells count="18">
    <mergeCell ref="U4:U5"/>
    <mergeCell ref="V4:V5"/>
    <mergeCell ref="K4:K5"/>
    <mergeCell ref="L4:L5"/>
    <mergeCell ref="M4:M5"/>
    <mergeCell ref="N4:N5"/>
    <mergeCell ref="O4:O5"/>
    <mergeCell ref="T4:T5"/>
    <mergeCell ref="A3:F3"/>
    <mergeCell ref="A4:C4"/>
    <mergeCell ref="P4:S4"/>
    <mergeCell ref="D4:D5"/>
    <mergeCell ref="E4:E5"/>
    <mergeCell ref="F4:F5"/>
    <mergeCell ref="G4:G5"/>
    <mergeCell ref="H4:H5"/>
    <mergeCell ref="I4:I5"/>
    <mergeCell ref="J4:J5"/>
  </mergeCells>
  <printOptions horizontalCentered="1"/>
  <pageMargins left="0.2" right="0.2" top="0.79" bottom="0.59" header="0" footer="0"/>
  <pageSetup orientation="landscape" paperSize="9" scale="60"/>
  <headerFooter scaleWithDoc="0"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U18"/>
  <sheetViews>
    <sheetView showGridLines="0" showZeros="0" zoomScalePageLayoutView="0" workbookViewId="0" topLeftCell="A1">
      <selection activeCell="G15" sqref="G15"/>
    </sheetView>
  </sheetViews>
  <sheetFormatPr defaultColWidth="9.16015625" defaultRowHeight="12.75" customHeight="1"/>
  <cols>
    <col min="1" max="1" width="10.16015625" style="0" customWidth="1"/>
    <col min="2" max="2" width="8.66015625" style="0" customWidth="1"/>
    <col min="3" max="3" width="5.66015625" style="0" customWidth="1"/>
    <col min="4" max="4" width="39.83203125" style="0" customWidth="1"/>
    <col min="5" max="5" width="15" style="0" customWidth="1"/>
    <col min="6" max="6" width="12.5" style="0" customWidth="1"/>
    <col min="7" max="9" width="11.5" style="0" customWidth="1"/>
    <col min="10" max="10" width="13.16015625" style="0" customWidth="1"/>
    <col min="11" max="11" width="12.16015625" style="0" customWidth="1"/>
    <col min="12" max="15" width="11" style="0" customWidth="1"/>
    <col min="16" max="16" width="9.83203125" style="0" customWidth="1"/>
    <col min="17" max="17" width="10" style="0" customWidth="1"/>
    <col min="18" max="21" width="9.16015625" style="0" customWidth="1"/>
  </cols>
  <sheetData>
    <row r="1" spans="1:21" ht="23.25" customHeight="1">
      <c r="A1" s="29" t="s">
        <v>244</v>
      </c>
      <c r="B1" s="72"/>
      <c r="C1" s="72"/>
      <c r="D1" s="72"/>
      <c r="E1" s="72"/>
      <c r="F1" s="72"/>
      <c r="G1" s="72"/>
      <c r="H1" s="72"/>
      <c r="I1" s="72"/>
      <c r="J1" s="72"/>
      <c r="K1" s="72"/>
      <c r="L1" s="72"/>
      <c r="M1" s="72"/>
      <c r="N1" s="72"/>
      <c r="O1" s="72"/>
      <c r="P1" s="89"/>
      <c r="Q1" s="48"/>
      <c r="R1" s="48"/>
      <c r="S1" s="48"/>
      <c r="T1" s="48"/>
      <c r="U1" s="48"/>
    </row>
    <row r="2" spans="1:21" ht="23.25" customHeight="1">
      <c r="A2" s="73" t="s">
        <v>245</v>
      </c>
      <c r="B2" s="73"/>
      <c r="C2" s="73"/>
      <c r="D2" s="73"/>
      <c r="E2" s="73"/>
      <c r="F2" s="73"/>
      <c r="G2" s="73"/>
      <c r="H2" s="73"/>
      <c r="I2" s="73"/>
      <c r="J2" s="73"/>
      <c r="K2" s="73"/>
      <c r="L2" s="73"/>
      <c r="M2" s="73"/>
      <c r="N2" s="73"/>
      <c r="O2" s="73"/>
      <c r="P2" s="73"/>
      <c r="Q2" s="48"/>
      <c r="R2" s="48"/>
      <c r="S2" s="48"/>
      <c r="T2" s="48"/>
      <c r="U2" s="48"/>
    </row>
    <row r="3" spans="1:21" ht="23.25" customHeight="1">
      <c r="A3" s="217" t="s">
        <v>2</v>
      </c>
      <c r="B3" s="217"/>
      <c r="C3" s="217"/>
      <c r="D3" s="217"/>
      <c r="E3" s="217"/>
      <c r="F3" s="217"/>
      <c r="G3" s="217"/>
      <c r="H3" s="217"/>
      <c r="I3" s="217"/>
      <c r="J3" s="72"/>
      <c r="K3" s="72"/>
      <c r="L3" s="72"/>
      <c r="M3" s="72"/>
      <c r="N3" s="72"/>
      <c r="O3" s="72"/>
      <c r="P3" s="71" t="s">
        <v>65</v>
      </c>
      <c r="Q3" s="48"/>
      <c r="R3" s="48"/>
      <c r="S3" s="48"/>
      <c r="T3" s="48"/>
      <c r="U3" s="48"/>
    </row>
    <row r="4" spans="1:21" ht="23.25" customHeight="1">
      <c r="A4" s="219" t="s">
        <v>133</v>
      </c>
      <c r="B4" s="219"/>
      <c r="C4" s="219"/>
      <c r="D4" s="224" t="s">
        <v>103</v>
      </c>
      <c r="E4" s="235" t="s">
        <v>134</v>
      </c>
      <c r="F4" s="219" t="s">
        <v>135</v>
      </c>
      <c r="G4" s="219"/>
      <c r="H4" s="219"/>
      <c r="I4" s="207"/>
      <c r="J4" s="213" t="s">
        <v>136</v>
      </c>
      <c r="K4" s="213"/>
      <c r="L4" s="213"/>
      <c r="M4" s="213"/>
      <c r="N4" s="213"/>
      <c r="O4" s="213"/>
      <c r="P4" s="213"/>
      <c r="Q4" s="91"/>
      <c r="R4" s="91"/>
      <c r="S4" s="91"/>
      <c r="T4" s="91"/>
      <c r="U4" s="91"/>
    </row>
    <row r="5" spans="1:21" ht="23.25" customHeight="1">
      <c r="A5" s="213" t="s">
        <v>104</v>
      </c>
      <c r="B5" s="213" t="s">
        <v>105</v>
      </c>
      <c r="C5" s="213" t="s">
        <v>106</v>
      </c>
      <c r="D5" s="249"/>
      <c r="E5" s="259"/>
      <c r="F5" s="213" t="s">
        <v>80</v>
      </c>
      <c r="G5" s="213" t="s">
        <v>138</v>
      </c>
      <c r="H5" s="213" t="s">
        <v>139</v>
      </c>
      <c r="I5" s="213" t="s">
        <v>140</v>
      </c>
      <c r="J5" s="219" t="s">
        <v>80</v>
      </c>
      <c r="K5" s="219" t="s">
        <v>141</v>
      </c>
      <c r="L5" s="260" t="s">
        <v>140</v>
      </c>
      <c r="M5" s="260" t="s">
        <v>142</v>
      </c>
      <c r="N5" s="219" t="s">
        <v>143</v>
      </c>
      <c r="O5" s="219" t="s">
        <v>144</v>
      </c>
      <c r="P5" s="219" t="s">
        <v>145</v>
      </c>
      <c r="Q5" s="91"/>
      <c r="R5" s="91"/>
      <c r="S5" s="91"/>
      <c r="T5" s="91"/>
      <c r="U5" s="91"/>
    </row>
    <row r="6" spans="1:21" ht="30" customHeight="1">
      <c r="A6" s="214"/>
      <c r="B6" s="214"/>
      <c r="C6" s="214"/>
      <c r="D6" s="234"/>
      <c r="E6" s="236"/>
      <c r="F6" s="214"/>
      <c r="G6" s="214"/>
      <c r="H6" s="214"/>
      <c r="I6" s="214"/>
      <c r="J6" s="214"/>
      <c r="K6" s="214"/>
      <c r="L6" s="229"/>
      <c r="M6" s="229"/>
      <c r="N6" s="214"/>
      <c r="O6" s="214"/>
      <c r="P6" s="214"/>
      <c r="Q6" s="91"/>
      <c r="R6" s="91"/>
      <c r="S6" s="91"/>
      <c r="T6" s="91"/>
      <c r="U6" s="91"/>
    </row>
    <row r="7" spans="1:21" ht="27.75" customHeight="1">
      <c r="A7" s="76"/>
      <c r="B7" s="76"/>
      <c r="C7" s="76"/>
      <c r="D7" s="77" t="s">
        <v>246</v>
      </c>
      <c r="E7" s="78"/>
      <c r="F7" s="78"/>
      <c r="G7" s="78"/>
      <c r="H7" s="78"/>
      <c r="I7" s="78"/>
      <c r="J7" s="78"/>
      <c r="K7" s="78"/>
      <c r="L7" s="78"/>
      <c r="M7" s="78"/>
      <c r="N7" s="78"/>
      <c r="O7" s="78"/>
      <c r="P7" s="58"/>
      <c r="Q7" s="48"/>
      <c r="R7" s="48"/>
      <c r="S7" s="48"/>
      <c r="T7" s="48"/>
      <c r="U7" s="48"/>
    </row>
    <row r="8" spans="1:21" ht="27.75" customHeight="1">
      <c r="A8" s="76"/>
      <c r="B8" s="76"/>
      <c r="C8" s="76"/>
      <c r="D8" s="77"/>
      <c r="E8" s="78"/>
      <c r="F8" s="78"/>
      <c r="G8" s="78"/>
      <c r="H8" s="78"/>
      <c r="I8" s="78"/>
      <c r="J8" s="78"/>
      <c r="K8" s="78"/>
      <c r="L8" s="78"/>
      <c r="M8" s="78"/>
      <c r="N8" s="78"/>
      <c r="O8" s="78"/>
      <c r="P8" s="58"/>
      <c r="Q8" s="48"/>
      <c r="R8" s="48"/>
      <c r="S8" s="48"/>
      <c r="T8" s="48"/>
      <c r="U8" s="48"/>
    </row>
    <row r="9" spans="1:21" ht="27.75" customHeight="1">
      <c r="A9" s="76"/>
      <c r="B9" s="76"/>
      <c r="C9" s="76"/>
      <c r="D9" s="77"/>
      <c r="E9" s="78"/>
      <c r="F9" s="78"/>
      <c r="G9" s="78"/>
      <c r="H9" s="78"/>
      <c r="I9" s="78"/>
      <c r="J9" s="78"/>
      <c r="K9" s="78"/>
      <c r="L9" s="78"/>
      <c r="M9" s="78"/>
      <c r="N9" s="78"/>
      <c r="O9" s="78"/>
      <c r="P9" s="58"/>
      <c r="Q9" s="48"/>
      <c r="R9" s="48"/>
      <c r="S9" s="48"/>
      <c r="T9" s="48"/>
      <c r="U9" s="48"/>
    </row>
    <row r="10" spans="1:21" ht="27.75" customHeight="1">
      <c r="A10" s="76"/>
      <c r="B10" s="76"/>
      <c r="C10" s="76"/>
      <c r="D10" s="77"/>
      <c r="E10" s="78"/>
      <c r="F10" s="78"/>
      <c r="G10" s="78"/>
      <c r="H10" s="78"/>
      <c r="I10" s="78"/>
      <c r="J10" s="78"/>
      <c r="K10" s="78"/>
      <c r="L10" s="78"/>
      <c r="M10" s="78"/>
      <c r="N10" s="78"/>
      <c r="O10" s="78"/>
      <c r="P10" s="58"/>
      <c r="Q10" s="48"/>
      <c r="R10" s="48"/>
      <c r="S10" s="48"/>
      <c r="T10" s="48"/>
      <c r="U10" s="48"/>
    </row>
    <row r="11" spans="1:21" ht="23.25" customHeight="1">
      <c r="A11" s="48"/>
      <c r="B11" s="48"/>
      <c r="C11" s="48"/>
      <c r="D11" s="48"/>
      <c r="E11" s="48"/>
      <c r="F11" s="48"/>
      <c r="G11" s="48"/>
      <c r="H11" s="48"/>
      <c r="I11" s="48"/>
      <c r="J11" s="48"/>
      <c r="K11" s="48"/>
      <c r="L11" s="48"/>
      <c r="M11" s="48"/>
      <c r="N11" s="48"/>
      <c r="O11" s="48"/>
      <c r="P11" s="48"/>
      <c r="Q11" s="48"/>
      <c r="R11" s="48"/>
      <c r="S11" s="48"/>
      <c r="T11" s="48"/>
      <c r="U11" s="48"/>
    </row>
    <row r="12" spans="1:21" ht="23.25" customHeight="1">
      <c r="A12" s="48"/>
      <c r="B12" s="48"/>
      <c r="C12" s="48"/>
      <c r="D12" s="48"/>
      <c r="E12" s="48"/>
      <c r="F12" s="48"/>
      <c r="G12" s="48"/>
      <c r="H12" s="48"/>
      <c r="I12" s="48"/>
      <c r="J12" s="48"/>
      <c r="K12" s="48"/>
      <c r="L12" s="48"/>
      <c r="M12" s="48"/>
      <c r="N12" s="48"/>
      <c r="O12" s="48"/>
      <c r="P12" s="48"/>
      <c r="Q12" s="48"/>
      <c r="R12" s="48"/>
      <c r="S12" s="48"/>
      <c r="T12" s="48"/>
      <c r="U12" s="48"/>
    </row>
    <row r="13" spans="1:21" ht="23.25" customHeight="1">
      <c r="A13" s="48"/>
      <c r="B13" s="48"/>
      <c r="C13" s="48"/>
      <c r="D13" s="48"/>
      <c r="E13" s="48"/>
      <c r="F13" s="48"/>
      <c r="G13" s="48"/>
      <c r="H13" s="48"/>
      <c r="I13" s="48"/>
      <c r="J13" s="48"/>
      <c r="K13" s="48"/>
      <c r="L13" s="48"/>
      <c r="M13" s="48"/>
      <c r="N13" s="48"/>
      <c r="O13" s="48"/>
      <c r="P13" s="48"/>
      <c r="Q13" s="48"/>
      <c r="R13" s="48"/>
      <c r="S13" s="48"/>
      <c r="T13" s="48"/>
      <c r="U13" s="48"/>
    </row>
    <row r="14" spans="1:21" ht="23.25" customHeight="1">
      <c r="A14" s="48"/>
      <c r="B14" s="48"/>
      <c r="C14" s="48"/>
      <c r="D14" s="48"/>
      <c r="E14" s="48"/>
      <c r="F14" s="48"/>
      <c r="G14" s="48"/>
      <c r="H14" s="48"/>
      <c r="I14" s="48"/>
      <c r="J14" s="48"/>
      <c r="K14" s="48"/>
      <c r="L14" s="48"/>
      <c r="M14" s="48"/>
      <c r="N14" s="48"/>
      <c r="O14" s="48"/>
      <c r="P14" s="48"/>
      <c r="Q14" s="48"/>
      <c r="R14" s="48"/>
      <c r="S14" s="48"/>
      <c r="T14" s="48"/>
      <c r="U14" s="48"/>
    </row>
    <row r="15" spans="1:21" ht="23.25" customHeight="1">
      <c r="A15" s="48"/>
      <c r="B15" s="48"/>
      <c r="C15" s="48"/>
      <c r="D15" s="48"/>
      <c r="E15" s="48"/>
      <c r="F15" s="48"/>
      <c r="G15" s="48"/>
      <c r="H15" s="48"/>
      <c r="I15" s="48"/>
      <c r="J15" s="48"/>
      <c r="K15" s="48"/>
      <c r="L15" s="48"/>
      <c r="M15" s="48"/>
      <c r="N15" s="48"/>
      <c r="O15" s="48"/>
      <c r="P15" s="48"/>
      <c r="Q15" s="48"/>
      <c r="R15" s="48"/>
      <c r="S15" s="48"/>
      <c r="T15" s="48"/>
      <c r="U15" s="48"/>
    </row>
    <row r="16" spans="1:21" ht="23.25" customHeight="1">
      <c r="A16" s="48"/>
      <c r="B16" s="48"/>
      <c r="C16" s="48"/>
      <c r="D16" s="48"/>
      <c r="E16" s="48"/>
      <c r="F16" s="48"/>
      <c r="G16" s="48"/>
      <c r="H16" s="48"/>
      <c r="I16" s="48"/>
      <c r="J16" s="48"/>
      <c r="K16" s="48"/>
      <c r="L16" s="48"/>
      <c r="M16" s="48"/>
      <c r="N16" s="48"/>
      <c r="O16" s="48"/>
      <c r="P16" s="48"/>
      <c r="Q16" s="48"/>
      <c r="R16" s="48"/>
      <c r="S16" s="48"/>
      <c r="T16" s="48"/>
      <c r="U16" s="48"/>
    </row>
    <row r="17" spans="1:21" ht="23.25" customHeight="1">
      <c r="A17" s="48"/>
      <c r="B17" s="48"/>
      <c r="C17" s="48"/>
      <c r="D17" s="48"/>
      <c r="E17" s="48"/>
      <c r="F17" s="48"/>
      <c r="G17" s="48"/>
      <c r="H17" s="48"/>
      <c r="I17" s="48"/>
      <c r="J17" s="48"/>
      <c r="K17" s="48"/>
      <c r="L17" s="48"/>
      <c r="M17" s="48"/>
      <c r="N17" s="48"/>
      <c r="O17" s="48"/>
      <c r="P17" s="48"/>
      <c r="Q17" s="48"/>
      <c r="R17" s="48"/>
      <c r="S17" s="48"/>
      <c r="T17" s="48"/>
      <c r="U17" s="48"/>
    </row>
    <row r="18" spans="1:21" ht="23.25" customHeight="1">
      <c r="A18" s="48"/>
      <c r="B18" s="48"/>
      <c r="C18" s="48"/>
      <c r="D18" s="48"/>
      <c r="E18" s="48"/>
      <c r="F18" s="48"/>
      <c r="G18" s="48"/>
      <c r="H18" s="48"/>
      <c r="I18" s="48"/>
      <c r="J18" s="48"/>
      <c r="K18" s="48"/>
      <c r="L18" s="48"/>
      <c r="M18" s="48"/>
      <c r="N18" s="48"/>
      <c r="O18" s="48"/>
      <c r="P18" s="48"/>
      <c r="Q18" s="48"/>
      <c r="R18" s="48"/>
      <c r="S18" s="48"/>
      <c r="T18" s="48"/>
      <c r="U18" s="48"/>
    </row>
  </sheetData>
  <sheetProtection/>
  <mergeCells count="20">
    <mergeCell ref="M5:M6"/>
    <mergeCell ref="N5:N6"/>
    <mergeCell ref="O5:O6"/>
    <mergeCell ref="P5:P6"/>
    <mergeCell ref="G5:G6"/>
    <mergeCell ref="H5:H6"/>
    <mergeCell ref="I5:I6"/>
    <mergeCell ref="J5:J6"/>
    <mergeCell ref="K5:K6"/>
    <mergeCell ref="L5:L6"/>
    <mergeCell ref="A3:I3"/>
    <mergeCell ref="A4:C4"/>
    <mergeCell ref="F4:I4"/>
    <mergeCell ref="J4:P4"/>
    <mergeCell ref="A5:A6"/>
    <mergeCell ref="B5:B6"/>
    <mergeCell ref="C5:C6"/>
    <mergeCell ref="D4:D6"/>
    <mergeCell ref="E4:E6"/>
    <mergeCell ref="F5:F6"/>
  </mergeCells>
  <printOptions horizontalCentered="1"/>
  <pageMargins left="0.2" right="0.2" top="0.79" bottom="0.59" header="0" footer="0"/>
  <pageSetup orientation="landscape" paperSize="9" scale="75"/>
  <headerFooter scaleWithDoc="0"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dimension ref="A1:U15"/>
  <sheetViews>
    <sheetView showGridLines="0" showZeros="0" zoomScalePageLayoutView="0" workbookViewId="0" topLeftCell="A1">
      <selection activeCell="D17" sqref="D17"/>
    </sheetView>
  </sheetViews>
  <sheetFormatPr defaultColWidth="9.16015625" defaultRowHeight="12.75" customHeight="1"/>
  <cols>
    <col min="1" max="1" width="11.16015625" style="0" customWidth="1"/>
    <col min="2" max="2" width="9.16015625" style="0" customWidth="1"/>
    <col min="3" max="3" width="5.83203125" style="0" customWidth="1"/>
    <col min="4" max="4" width="38.33203125" style="0" customWidth="1"/>
    <col min="5" max="5" width="15" style="0" customWidth="1"/>
    <col min="6" max="6" width="12.5" style="0" customWidth="1"/>
    <col min="7" max="9" width="11.5" style="0" customWidth="1"/>
    <col min="10" max="10" width="13.16015625" style="0" customWidth="1"/>
    <col min="11" max="11" width="12.16015625" style="0" customWidth="1"/>
    <col min="12" max="15" width="11" style="0" customWidth="1"/>
    <col min="16" max="16" width="9.83203125" style="0" customWidth="1"/>
    <col min="17" max="17" width="10" style="0" customWidth="1"/>
    <col min="18" max="21" width="9.16015625" style="0" customWidth="1"/>
  </cols>
  <sheetData>
    <row r="1" spans="1:21" ht="23.25" customHeight="1">
      <c r="A1" s="29" t="s">
        <v>247</v>
      </c>
      <c r="B1" s="72"/>
      <c r="C1" s="72"/>
      <c r="D1" s="72"/>
      <c r="E1" s="72"/>
      <c r="F1" s="72"/>
      <c r="G1" s="72"/>
      <c r="H1" s="72"/>
      <c r="I1" s="72"/>
      <c r="J1" s="72"/>
      <c r="K1" s="72"/>
      <c r="L1" s="72"/>
      <c r="M1" s="72"/>
      <c r="N1" s="72"/>
      <c r="O1" s="72"/>
      <c r="P1" s="89"/>
      <c r="Q1" s="48"/>
      <c r="R1" s="48"/>
      <c r="S1" s="48"/>
      <c r="T1" s="48"/>
      <c r="U1" s="48"/>
    </row>
    <row r="2" spans="1:21" ht="23.25" customHeight="1">
      <c r="A2" s="73" t="s">
        <v>248</v>
      </c>
      <c r="B2" s="73"/>
      <c r="C2" s="73"/>
      <c r="D2" s="73"/>
      <c r="E2" s="73"/>
      <c r="F2" s="73"/>
      <c r="G2" s="73"/>
      <c r="H2" s="73"/>
      <c r="I2" s="73"/>
      <c r="J2" s="73"/>
      <c r="K2" s="73"/>
      <c r="L2" s="73"/>
      <c r="M2" s="73"/>
      <c r="N2" s="73"/>
      <c r="O2" s="73"/>
      <c r="P2" s="73"/>
      <c r="Q2" s="48"/>
      <c r="R2" s="48"/>
      <c r="S2" s="48"/>
      <c r="T2" s="48"/>
      <c r="U2" s="48"/>
    </row>
    <row r="3" spans="1:21" ht="23.25" customHeight="1">
      <c r="A3" s="217" t="s">
        <v>2</v>
      </c>
      <c r="B3" s="217"/>
      <c r="C3" s="217"/>
      <c r="D3" s="217"/>
      <c r="E3" s="217"/>
      <c r="F3" s="217"/>
      <c r="G3" s="217"/>
      <c r="H3" s="217"/>
      <c r="I3" s="217"/>
      <c r="J3" s="72"/>
      <c r="K3" s="72"/>
      <c r="L3" s="72"/>
      <c r="M3" s="72"/>
      <c r="N3" s="72"/>
      <c r="O3" s="72"/>
      <c r="P3" s="71" t="s">
        <v>65</v>
      </c>
      <c r="Q3" s="48"/>
      <c r="R3" s="48"/>
      <c r="S3" s="48"/>
      <c r="T3" s="48"/>
      <c r="U3" s="48"/>
    </row>
    <row r="4" spans="1:21" ht="23.25" customHeight="1">
      <c r="A4" s="219" t="s">
        <v>133</v>
      </c>
      <c r="B4" s="219"/>
      <c r="C4" s="219"/>
      <c r="D4" s="224" t="s">
        <v>103</v>
      </c>
      <c r="E4" s="219" t="s">
        <v>134</v>
      </c>
      <c r="F4" s="219" t="s">
        <v>135</v>
      </c>
      <c r="G4" s="219"/>
      <c r="H4" s="219"/>
      <c r="I4" s="219"/>
      <c r="J4" s="213" t="s">
        <v>136</v>
      </c>
      <c r="K4" s="213"/>
      <c r="L4" s="213"/>
      <c r="M4" s="213"/>
      <c r="N4" s="213"/>
      <c r="O4" s="213"/>
      <c r="P4" s="213"/>
      <c r="Q4" s="91"/>
      <c r="R4" s="91"/>
      <c r="S4" s="91"/>
      <c r="T4" s="91"/>
      <c r="U4" s="91"/>
    </row>
    <row r="5" spans="1:21" ht="23.25" customHeight="1">
      <c r="A5" s="213" t="s">
        <v>104</v>
      </c>
      <c r="B5" s="213" t="s">
        <v>105</v>
      </c>
      <c r="C5" s="213" t="s">
        <v>106</v>
      </c>
      <c r="D5" s="249"/>
      <c r="E5" s="213"/>
      <c r="F5" s="213" t="s">
        <v>80</v>
      </c>
      <c r="G5" s="213" t="s">
        <v>138</v>
      </c>
      <c r="H5" s="213" t="s">
        <v>139</v>
      </c>
      <c r="I5" s="213" t="s">
        <v>140</v>
      </c>
      <c r="J5" s="213" t="s">
        <v>80</v>
      </c>
      <c r="K5" s="213" t="s">
        <v>141</v>
      </c>
      <c r="L5" s="228" t="s">
        <v>140</v>
      </c>
      <c r="M5" s="228" t="s">
        <v>142</v>
      </c>
      <c r="N5" s="213" t="s">
        <v>143</v>
      </c>
      <c r="O5" s="213" t="s">
        <v>144</v>
      </c>
      <c r="P5" s="213" t="s">
        <v>145</v>
      </c>
      <c r="Q5" s="91"/>
      <c r="R5" s="91"/>
      <c r="S5" s="91"/>
      <c r="T5" s="91"/>
      <c r="U5" s="91"/>
    </row>
    <row r="6" spans="1:21" ht="30" customHeight="1">
      <c r="A6" s="214"/>
      <c r="B6" s="214"/>
      <c r="C6" s="214"/>
      <c r="D6" s="234"/>
      <c r="E6" s="214"/>
      <c r="F6" s="214"/>
      <c r="G6" s="214"/>
      <c r="H6" s="214"/>
      <c r="I6" s="214"/>
      <c r="J6" s="214"/>
      <c r="K6" s="214"/>
      <c r="L6" s="229"/>
      <c r="M6" s="229"/>
      <c r="N6" s="214"/>
      <c r="O6" s="214"/>
      <c r="P6" s="214"/>
      <c r="Q6" s="91"/>
      <c r="R6" s="91"/>
      <c r="S6" s="91"/>
      <c r="T6" s="91"/>
      <c r="U6" s="91"/>
    </row>
    <row r="7" spans="1:21" ht="31.5" customHeight="1">
      <c r="A7" s="76"/>
      <c r="B7" s="76"/>
      <c r="C7" s="76"/>
      <c r="D7" s="77" t="s">
        <v>80</v>
      </c>
      <c r="E7" s="78">
        <v>950</v>
      </c>
      <c r="F7" s="78"/>
      <c r="G7" s="78"/>
      <c r="H7" s="78">
        <v>950</v>
      </c>
      <c r="I7" s="78"/>
      <c r="J7" s="78">
        <v>0</v>
      </c>
      <c r="K7" s="78">
        <v>0</v>
      </c>
      <c r="L7" s="78">
        <v>0</v>
      </c>
      <c r="M7" s="78">
        <v>0</v>
      </c>
      <c r="N7" s="78">
        <v>0</v>
      </c>
      <c r="O7" s="78">
        <v>0</v>
      </c>
      <c r="P7" s="58">
        <v>0</v>
      </c>
      <c r="Q7" s="48"/>
      <c r="R7" s="48"/>
      <c r="S7" s="48"/>
      <c r="T7" s="48"/>
      <c r="U7" s="48"/>
    </row>
    <row r="8" spans="1:21" ht="31.5" customHeight="1">
      <c r="A8" s="76" t="s">
        <v>115</v>
      </c>
      <c r="B8" s="76"/>
      <c r="C8" s="76"/>
      <c r="D8" s="77" t="s">
        <v>162</v>
      </c>
      <c r="E8" s="78">
        <v>950</v>
      </c>
      <c r="F8" s="78"/>
      <c r="G8" s="78"/>
      <c r="H8" s="78">
        <v>950</v>
      </c>
      <c r="I8" s="78"/>
      <c r="J8" s="78"/>
      <c r="K8" s="78"/>
      <c r="L8" s="78"/>
      <c r="M8" s="78"/>
      <c r="N8" s="78"/>
      <c r="O8" s="78"/>
      <c r="P8" s="58"/>
      <c r="Q8" s="48"/>
      <c r="R8" s="48"/>
      <c r="S8" s="48"/>
      <c r="T8" s="48"/>
      <c r="U8" s="48"/>
    </row>
    <row r="9" spans="1:21" ht="31.5" customHeight="1">
      <c r="A9" s="92" t="s">
        <v>115</v>
      </c>
      <c r="B9" s="92" t="s">
        <v>111</v>
      </c>
      <c r="C9" s="92"/>
      <c r="D9" s="82" t="s">
        <v>164</v>
      </c>
      <c r="E9" s="93">
        <v>950</v>
      </c>
      <c r="F9" s="93"/>
      <c r="G9" s="93"/>
      <c r="H9" s="93">
        <v>950</v>
      </c>
      <c r="I9" s="78"/>
      <c r="J9" s="78"/>
      <c r="K9" s="78"/>
      <c r="L9" s="78"/>
      <c r="M9" s="78"/>
      <c r="N9" s="78"/>
      <c r="O9" s="78"/>
      <c r="P9" s="58"/>
      <c r="Q9" s="48"/>
      <c r="R9" s="48"/>
      <c r="S9" s="48"/>
      <c r="T9" s="48"/>
      <c r="U9" s="48"/>
    </row>
    <row r="10" spans="1:21" ht="31.5" customHeight="1">
      <c r="A10" s="92" t="s">
        <v>115</v>
      </c>
      <c r="B10" s="92" t="s">
        <v>111</v>
      </c>
      <c r="C10" s="92" t="s">
        <v>119</v>
      </c>
      <c r="D10" s="94" t="s">
        <v>168</v>
      </c>
      <c r="E10" s="93">
        <v>950</v>
      </c>
      <c r="F10" s="93"/>
      <c r="G10" s="93"/>
      <c r="H10" s="93">
        <v>950</v>
      </c>
      <c r="I10" s="78"/>
      <c r="J10" s="78">
        <v>0</v>
      </c>
      <c r="K10" s="78">
        <v>0</v>
      </c>
      <c r="L10" s="78">
        <v>0</v>
      </c>
      <c r="M10" s="78">
        <v>0</v>
      </c>
      <c r="N10" s="78">
        <v>0</v>
      </c>
      <c r="O10" s="78">
        <v>0</v>
      </c>
      <c r="P10" s="58">
        <v>0</v>
      </c>
      <c r="Q10" s="48"/>
      <c r="R10" s="48"/>
      <c r="S10" s="48"/>
      <c r="T10" s="48"/>
      <c r="U10" s="48"/>
    </row>
    <row r="11" spans="1:21" ht="23.25" customHeight="1">
      <c r="A11" s="48"/>
      <c r="B11" s="48"/>
      <c r="C11" s="48"/>
      <c r="D11" s="48"/>
      <c r="E11" s="48"/>
      <c r="F11" s="48"/>
      <c r="G11" s="48"/>
      <c r="H11" s="48"/>
      <c r="I11" s="48"/>
      <c r="J11" s="48"/>
      <c r="K11" s="48"/>
      <c r="L11" s="48"/>
      <c r="M11" s="48"/>
      <c r="N11" s="48"/>
      <c r="O11" s="48"/>
      <c r="P11" s="48"/>
      <c r="Q11" s="48"/>
      <c r="R11" s="48"/>
      <c r="S11" s="48"/>
      <c r="T11" s="48"/>
      <c r="U11" s="48"/>
    </row>
    <row r="12" spans="1:21" ht="23.25" customHeight="1">
      <c r="A12" s="48"/>
      <c r="B12" s="48"/>
      <c r="C12" s="48"/>
      <c r="D12" s="48"/>
      <c r="E12" s="48"/>
      <c r="F12" s="48"/>
      <c r="G12" s="48"/>
      <c r="H12" s="48"/>
      <c r="I12" s="48"/>
      <c r="J12" s="48"/>
      <c r="K12" s="48"/>
      <c r="L12" s="48"/>
      <c r="M12" s="48"/>
      <c r="N12" s="48"/>
      <c r="O12" s="48"/>
      <c r="P12" s="48"/>
      <c r="Q12" s="48"/>
      <c r="R12" s="48"/>
      <c r="S12" s="48"/>
      <c r="T12" s="48"/>
      <c r="U12" s="48"/>
    </row>
    <row r="13" spans="1:21" ht="23.25" customHeight="1">
      <c r="A13" s="48"/>
      <c r="B13" s="48"/>
      <c r="C13" s="48"/>
      <c r="D13" s="48"/>
      <c r="E13" s="48"/>
      <c r="F13" s="48"/>
      <c r="G13" s="48"/>
      <c r="H13" s="48"/>
      <c r="I13" s="48"/>
      <c r="J13" s="48"/>
      <c r="K13" s="48"/>
      <c r="L13" s="48"/>
      <c r="M13" s="48"/>
      <c r="N13" s="48"/>
      <c r="O13" s="48"/>
      <c r="P13" s="48"/>
      <c r="Q13" s="48"/>
      <c r="R13" s="48"/>
      <c r="S13" s="48"/>
      <c r="T13" s="48"/>
      <c r="U13" s="48"/>
    </row>
    <row r="14" spans="1:21" ht="23.25" customHeight="1">
      <c r="A14" s="48"/>
      <c r="B14" s="48"/>
      <c r="C14" s="48"/>
      <c r="D14" s="48"/>
      <c r="E14" s="48"/>
      <c r="F14" s="48"/>
      <c r="G14" s="48"/>
      <c r="H14" s="48"/>
      <c r="I14" s="48"/>
      <c r="J14" s="48"/>
      <c r="K14" s="48"/>
      <c r="L14" s="48"/>
      <c r="M14" s="48"/>
      <c r="N14" s="48"/>
      <c r="O14" s="48"/>
      <c r="P14" s="48"/>
      <c r="Q14" s="48"/>
      <c r="R14" s="48"/>
      <c r="S14" s="48"/>
      <c r="T14" s="48"/>
      <c r="U14" s="48"/>
    </row>
    <row r="15" spans="1:21" ht="23.25" customHeight="1">
      <c r="A15" s="48"/>
      <c r="B15" s="48"/>
      <c r="C15" s="48"/>
      <c r="D15" s="48"/>
      <c r="E15" s="48"/>
      <c r="F15" s="48"/>
      <c r="G15" s="48"/>
      <c r="H15" s="48"/>
      <c r="I15" s="48"/>
      <c r="J15" s="48"/>
      <c r="K15" s="48"/>
      <c r="L15" s="48"/>
      <c r="M15" s="48"/>
      <c r="N15" s="48"/>
      <c r="O15" s="48"/>
      <c r="P15" s="48"/>
      <c r="Q15" s="48"/>
      <c r="R15" s="48"/>
      <c r="S15" s="48"/>
      <c r="T15" s="48"/>
      <c r="U15" s="48"/>
    </row>
  </sheetData>
  <sheetProtection/>
  <mergeCells count="20">
    <mergeCell ref="M5:M6"/>
    <mergeCell ref="N5:N6"/>
    <mergeCell ref="O5:O6"/>
    <mergeCell ref="P5:P6"/>
    <mergeCell ref="G5:G6"/>
    <mergeCell ref="H5:H6"/>
    <mergeCell ref="I5:I6"/>
    <mergeCell ref="J5:J6"/>
    <mergeCell ref="K5:K6"/>
    <mergeCell ref="L5:L6"/>
    <mergeCell ref="A3:I3"/>
    <mergeCell ref="A4:C4"/>
    <mergeCell ref="F4:I4"/>
    <mergeCell ref="J4:P4"/>
    <mergeCell ref="A5:A6"/>
    <mergeCell ref="B5:B6"/>
    <mergeCell ref="C5:C6"/>
    <mergeCell ref="D4:D6"/>
    <mergeCell ref="E4:E6"/>
    <mergeCell ref="F5:F6"/>
  </mergeCells>
  <printOptions horizontalCentered="1"/>
  <pageMargins left="0.2" right="0.2" top="0.79" bottom="0.59" header="0" footer="0"/>
  <pageSetup orientation="landscape" paperSize="9" scale="75"/>
  <headerFooter scaleWithDoc="0"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dimension ref="A1:U24"/>
  <sheetViews>
    <sheetView showGridLines="0" showZeros="0" view="pageBreakPreview" zoomScaleSheetLayoutView="100" zoomScalePageLayoutView="0" workbookViewId="0" topLeftCell="A4">
      <selection activeCell="J20" sqref="J20"/>
    </sheetView>
  </sheetViews>
  <sheetFormatPr defaultColWidth="9.16015625" defaultRowHeight="12.75" customHeight="1"/>
  <cols>
    <col min="1" max="1" width="10.33203125" style="0" customWidth="1"/>
    <col min="2" max="2" width="8.16015625" style="0" customWidth="1"/>
    <col min="3" max="3" width="5.83203125" style="0" customWidth="1"/>
    <col min="4" max="4" width="34.66015625" style="0" customWidth="1"/>
    <col min="5" max="5" width="16.83203125" style="0" customWidth="1"/>
    <col min="6" max="9" width="13.5" style="0" customWidth="1"/>
    <col min="10" max="10" width="15.16015625" style="0" customWidth="1"/>
    <col min="11" max="11" width="12.16015625" style="0" customWidth="1"/>
    <col min="12" max="15" width="11" style="0" customWidth="1"/>
    <col min="16" max="16" width="9.83203125" style="0" customWidth="1"/>
    <col min="17" max="17" width="10" style="0" customWidth="1"/>
    <col min="18" max="21" width="9.16015625" style="0" customWidth="1"/>
  </cols>
  <sheetData>
    <row r="1" spans="1:21" ht="16.5" customHeight="1">
      <c r="A1" s="29" t="s">
        <v>249</v>
      </c>
      <c r="B1" s="72"/>
      <c r="C1" s="72"/>
      <c r="D1" s="72"/>
      <c r="E1" s="72"/>
      <c r="F1" s="72"/>
      <c r="G1" s="72"/>
      <c r="H1" s="72"/>
      <c r="I1" s="72"/>
      <c r="J1" s="72"/>
      <c r="K1" s="72"/>
      <c r="L1" s="72"/>
      <c r="M1" s="72"/>
      <c r="N1" s="72"/>
      <c r="O1" s="72"/>
      <c r="P1" s="89"/>
      <c r="Q1" s="48"/>
      <c r="R1" s="48"/>
      <c r="S1" s="48"/>
      <c r="T1" s="48"/>
      <c r="U1" s="48"/>
    </row>
    <row r="2" spans="1:21" ht="21" customHeight="1">
      <c r="A2" s="73" t="s">
        <v>250</v>
      </c>
      <c r="B2" s="73"/>
      <c r="C2" s="73"/>
      <c r="D2" s="73"/>
      <c r="E2" s="73"/>
      <c r="F2" s="73"/>
      <c r="G2" s="73"/>
      <c r="H2" s="73"/>
      <c r="I2" s="73"/>
      <c r="J2" s="73"/>
      <c r="K2" s="73"/>
      <c r="L2" s="73"/>
      <c r="M2" s="73"/>
      <c r="N2" s="73"/>
      <c r="O2" s="73"/>
      <c r="P2" s="73"/>
      <c r="Q2" s="48"/>
      <c r="R2" s="48"/>
      <c r="S2" s="48"/>
      <c r="T2" s="48"/>
      <c r="U2" s="48"/>
    </row>
    <row r="3" spans="1:21" ht="16.5" customHeight="1">
      <c r="A3" s="217" t="s">
        <v>2</v>
      </c>
      <c r="B3" s="217"/>
      <c r="C3" s="217"/>
      <c r="D3" s="217"/>
      <c r="E3" s="217"/>
      <c r="F3" s="217"/>
      <c r="G3" s="217"/>
      <c r="H3" s="217"/>
      <c r="I3" s="217"/>
      <c r="J3" s="72"/>
      <c r="K3" s="72"/>
      <c r="L3" s="72"/>
      <c r="M3" s="72"/>
      <c r="N3" s="72"/>
      <c r="O3" s="72"/>
      <c r="P3" s="71" t="s">
        <v>65</v>
      </c>
      <c r="Q3" s="48"/>
      <c r="R3" s="48"/>
      <c r="S3" s="48"/>
      <c r="T3" s="48"/>
      <c r="U3" s="48"/>
    </row>
    <row r="4" spans="1:21" ht="23.25" customHeight="1">
      <c r="A4" s="219" t="s">
        <v>133</v>
      </c>
      <c r="B4" s="219"/>
      <c r="C4" s="219"/>
      <c r="D4" s="224" t="s">
        <v>103</v>
      </c>
      <c r="E4" s="235" t="s">
        <v>134</v>
      </c>
      <c r="F4" s="219" t="s">
        <v>135</v>
      </c>
      <c r="G4" s="219"/>
      <c r="H4" s="219"/>
      <c r="I4" s="207"/>
      <c r="J4" s="213" t="s">
        <v>251</v>
      </c>
      <c r="K4" s="213"/>
      <c r="L4" s="213"/>
      <c r="M4" s="213"/>
      <c r="N4" s="213"/>
      <c r="O4" s="213"/>
      <c r="P4" s="213"/>
      <c r="Q4" s="91"/>
      <c r="R4" s="91"/>
      <c r="S4" s="91"/>
      <c r="T4" s="91"/>
      <c r="U4" s="91"/>
    </row>
    <row r="5" spans="1:21" ht="23.25" customHeight="1">
      <c r="A5" s="213" t="s">
        <v>104</v>
      </c>
      <c r="B5" s="213" t="s">
        <v>105</v>
      </c>
      <c r="C5" s="213" t="s">
        <v>106</v>
      </c>
      <c r="D5" s="249"/>
      <c r="E5" s="259"/>
      <c r="F5" s="261" t="s">
        <v>80</v>
      </c>
      <c r="G5" s="261" t="s">
        <v>138</v>
      </c>
      <c r="H5" s="261" t="s">
        <v>139</v>
      </c>
      <c r="I5" s="261" t="s">
        <v>140</v>
      </c>
      <c r="J5" s="219" t="s">
        <v>80</v>
      </c>
      <c r="K5" s="219" t="s">
        <v>141</v>
      </c>
      <c r="L5" s="260" t="s">
        <v>140</v>
      </c>
      <c r="M5" s="260" t="s">
        <v>142</v>
      </c>
      <c r="N5" s="219" t="s">
        <v>143</v>
      </c>
      <c r="O5" s="219" t="s">
        <v>144</v>
      </c>
      <c r="P5" s="219" t="s">
        <v>145</v>
      </c>
      <c r="Q5" s="91"/>
      <c r="R5" s="91"/>
      <c r="S5" s="91"/>
      <c r="T5" s="91"/>
      <c r="U5" s="91"/>
    </row>
    <row r="6" spans="1:21" ht="12.75" customHeight="1">
      <c r="A6" s="214"/>
      <c r="B6" s="214"/>
      <c r="C6" s="214"/>
      <c r="D6" s="234"/>
      <c r="E6" s="236"/>
      <c r="F6" s="262"/>
      <c r="G6" s="262"/>
      <c r="H6" s="262"/>
      <c r="I6" s="262"/>
      <c r="J6" s="214"/>
      <c r="K6" s="214"/>
      <c r="L6" s="229"/>
      <c r="M6" s="229"/>
      <c r="N6" s="214"/>
      <c r="O6" s="214"/>
      <c r="P6" s="214"/>
      <c r="Q6" s="91"/>
      <c r="R6" s="91"/>
      <c r="S6" s="91"/>
      <c r="T6" s="91"/>
      <c r="U6" s="91"/>
    </row>
    <row r="7" spans="1:21" ht="30" customHeight="1">
      <c r="A7" s="76"/>
      <c r="B7" s="76"/>
      <c r="C7" s="76"/>
      <c r="D7" s="77" t="s">
        <v>80</v>
      </c>
      <c r="E7" s="78">
        <f>E8+E12+E20</f>
        <v>1049.71</v>
      </c>
      <c r="F7" s="78">
        <f aca="true" t="shared" si="0" ref="F7:L7">F8+F12+F20</f>
        <v>993.25</v>
      </c>
      <c r="G7" s="78">
        <f t="shared" si="0"/>
        <v>750</v>
      </c>
      <c r="H7" s="78">
        <f t="shared" si="0"/>
        <v>230.51999999999998</v>
      </c>
      <c r="I7" s="78">
        <f t="shared" si="0"/>
        <v>12.73</v>
      </c>
      <c r="J7" s="78">
        <f t="shared" si="0"/>
        <v>56.46</v>
      </c>
      <c r="K7" s="78">
        <f t="shared" si="0"/>
        <v>51.78</v>
      </c>
      <c r="L7" s="78">
        <f t="shared" si="0"/>
        <v>27.6</v>
      </c>
      <c r="M7" s="78"/>
      <c r="N7" s="78"/>
      <c r="O7" s="78">
        <v>0</v>
      </c>
      <c r="P7" s="58">
        <v>0</v>
      </c>
      <c r="Q7" s="48"/>
      <c r="R7" s="48"/>
      <c r="S7" s="48"/>
      <c r="T7" s="48"/>
      <c r="U7" s="48"/>
    </row>
    <row r="8" spans="1:21" ht="30" customHeight="1">
      <c r="A8" s="79" t="s">
        <v>107</v>
      </c>
      <c r="B8" s="79"/>
      <c r="C8" s="79"/>
      <c r="D8" s="77" t="s">
        <v>108</v>
      </c>
      <c r="E8" s="80">
        <v>41.849999999999994</v>
      </c>
      <c r="F8" s="80">
        <f>G8+H8+I8</f>
        <v>41.849999999999994</v>
      </c>
      <c r="G8" s="80">
        <v>21.2</v>
      </c>
      <c r="H8" s="80">
        <v>7.92</v>
      </c>
      <c r="I8" s="80">
        <v>12.73</v>
      </c>
      <c r="J8" s="78"/>
      <c r="K8" s="78"/>
      <c r="L8" s="78"/>
      <c r="M8" s="78"/>
      <c r="N8" s="78"/>
      <c r="O8" s="78"/>
      <c r="P8" s="58"/>
      <c r="Q8" s="48"/>
      <c r="R8" s="48"/>
      <c r="S8" s="48"/>
      <c r="T8" s="48"/>
      <c r="U8" s="48"/>
    </row>
    <row r="9" spans="1:21" ht="30" customHeight="1">
      <c r="A9" s="81" t="s">
        <v>107</v>
      </c>
      <c r="B9" s="81" t="s">
        <v>109</v>
      </c>
      <c r="C9" s="81"/>
      <c r="D9" s="82" t="s">
        <v>252</v>
      </c>
      <c r="E9" s="83">
        <v>41.849999999999994</v>
      </c>
      <c r="F9" s="83">
        <f>G9+H9+I9</f>
        <v>41.849999999999994</v>
      </c>
      <c r="G9" s="83">
        <v>21.2</v>
      </c>
      <c r="H9" s="83">
        <v>7.92</v>
      </c>
      <c r="I9" s="83">
        <v>12.73</v>
      </c>
      <c r="J9" s="78"/>
      <c r="K9" s="78"/>
      <c r="L9" s="78"/>
      <c r="M9" s="78"/>
      <c r="N9" s="78"/>
      <c r="O9" s="78"/>
      <c r="P9" s="58"/>
      <c r="Q9" s="48"/>
      <c r="R9" s="48"/>
      <c r="S9" s="48"/>
      <c r="T9" s="48"/>
      <c r="U9" s="48"/>
    </row>
    <row r="10" spans="1:21" ht="30" customHeight="1">
      <c r="A10" s="81" t="s">
        <v>107</v>
      </c>
      <c r="B10" s="81" t="s">
        <v>109</v>
      </c>
      <c r="C10" s="81" t="s">
        <v>111</v>
      </c>
      <c r="D10" s="82" t="s">
        <v>253</v>
      </c>
      <c r="E10" s="83">
        <v>35.25</v>
      </c>
      <c r="F10" s="83">
        <f>G10+H10+I10</f>
        <v>35.25</v>
      </c>
      <c r="G10" s="83">
        <v>17.11</v>
      </c>
      <c r="H10" s="83">
        <v>6.47</v>
      </c>
      <c r="I10" s="83">
        <v>11.67</v>
      </c>
      <c r="J10" s="78"/>
      <c r="K10" s="78"/>
      <c r="L10" s="78"/>
      <c r="M10" s="78"/>
      <c r="N10" s="78"/>
      <c r="O10" s="78"/>
      <c r="P10" s="58"/>
      <c r="Q10" s="48"/>
      <c r="R10" s="48"/>
      <c r="S10" s="48"/>
      <c r="T10" s="48"/>
      <c r="U10" s="48"/>
    </row>
    <row r="11" spans="1:21" ht="30" customHeight="1">
      <c r="A11" s="81" t="s">
        <v>107</v>
      </c>
      <c r="B11" s="81" t="s">
        <v>109</v>
      </c>
      <c r="C11" s="81" t="s">
        <v>113</v>
      </c>
      <c r="D11" s="82" t="s">
        <v>254</v>
      </c>
      <c r="E11" s="83">
        <v>6.6</v>
      </c>
      <c r="F11" s="83">
        <f>G11+H11+I11</f>
        <v>6.6</v>
      </c>
      <c r="G11" s="83">
        <v>4.09</v>
      </c>
      <c r="H11" s="83">
        <v>1.45</v>
      </c>
      <c r="I11" s="83">
        <v>1.06</v>
      </c>
      <c r="J11" s="78"/>
      <c r="K11" s="78"/>
      <c r="L11" s="78"/>
      <c r="M11" s="78"/>
      <c r="N11" s="78"/>
      <c r="O11" s="78"/>
      <c r="P11" s="58"/>
      <c r="Q11" s="48"/>
      <c r="R11" s="48"/>
      <c r="S11" s="48"/>
      <c r="T11" s="48"/>
      <c r="U11" s="48"/>
    </row>
    <row r="12" spans="1:21" ht="30" customHeight="1">
      <c r="A12" s="84" t="s">
        <v>115</v>
      </c>
      <c r="B12" s="84"/>
      <c r="C12" s="84"/>
      <c r="D12" s="36" t="s">
        <v>162</v>
      </c>
      <c r="E12" s="80">
        <f>E13+E16+E18</f>
        <v>921.76</v>
      </c>
      <c r="F12" s="80">
        <f>F13+F16+F18</f>
        <v>888.22</v>
      </c>
      <c r="G12" s="80">
        <f>G13+G16+G18</f>
        <v>665.62</v>
      </c>
      <c r="H12" s="80">
        <f>H13+H16+H18</f>
        <v>222.6</v>
      </c>
      <c r="I12" s="58"/>
      <c r="J12" s="78">
        <v>33.54</v>
      </c>
      <c r="K12" s="78">
        <v>28.86</v>
      </c>
      <c r="L12" s="78">
        <v>4.68</v>
      </c>
      <c r="M12" s="78"/>
      <c r="N12" s="78"/>
      <c r="O12" s="78">
        <v>0</v>
      </c>
      <c r="P12" s="58">
        <v>0</v>
      </c>
      <c r="Q12" s="48"/>
      <c r="R12" s="48"/>
      <c r="S12" s="48"/>
      <c r="T12" s="48"/>
      <c r="U12" s="48"/>
    </row>
    <row r="13" spans="1:21" ht="30" customHeight="1">
      <c r="A13" s="84" t="s">
        <v>163</v>
      </c>
      <c r="B13" s="84" t="s">
        <v>111</v>
      </c>
      <c r="C13" s="84"/>
      <c r="D13" s="36" t="s">
        <v>164</v>
      </c>
      <c r="E13" s="83">
        <v>734.21</v>
      </c>
      <c r="F13" s="83">
        <v>734.21</v>
      </c>
      <c r="G13" s="83">
        <v>548.83</v>
      </c>
      <c r="H13" s="83">
        <v>185.38</v>
      </c>
      <c r="I13" s="58"/>
      <c r="J13" s="78"/>
      <c r="K13" s="78"/>
      <c r="L13" s="78"/>
      <c r="M13" s="78"/>
      <c r="N13" s="78"/>
      <c r="O13" s="78">
        <v>0</v>
      </c>
      <c r="P13" s="58">
        <v>0</v>
      </c>
      <c r="Q13" s="48"/>
      <c r="R13" s="48"/>
      <c r="S13" s="48"/>
      <c r="T13" s="48"/>
      <c r="U13" s="48"/>
    </row>
    <row r="14" spans="1:21" ht="30" customHeight="1">
      <c r="A14" s="85" t="s">
        <v>165</v>
      </c>
      <c r="B14" s="85" t="s">
        <v>166</v>
      </c>
      <c r="C14" s="85" t="s">
        <v>111</v>
      </c>
      <c r="D14" s="86" t="s">
        <v>167</v>
      </c>
      <c r="E14" s="83">
        <v>293.95</v>
      </c>
      <c r="F14" s="83">
        <v>293.95</v>
      </c>
      <c r="G14" s="83">
        <v>228.03</v>
      </c>
      <c r="H14" s="83">
        <v>65.92</v>
      </c>
      <c r="I14" s="65"/>
      <c r="J14" s="78"/>
      <c r="K14" s="78"/>
      <c r="L14" s="78"/>
      <c r="M14" s="78"/>
      <c r="N14" s="78"/>
      <c r="O14" s="78">
        <v>0</v>
      </c>
      <c r="P14" s="58">
        <v>0</v>
      </c>
      <c r="Q14" s="48"/>
      <c r="R14" s="48"/>
      <c r="S14" s="48"/>
      <c r="T14" s="48"/>
      <c r="U14" s="48"/>
    </row>
    <row r="15" spans="1:16" ht="30" customHeight="1">
      <c r="A15" s="85" t="s">
        <v>165</v>
      </c>
      <c r="B15" s="85" t="s">
        <v>166</v>
      </c>
      <c r="C15" s="85" t="s">
        <v>119</v>
      </c>
      <c r="D15" s="86" t="s">
        <v>168</v>
      </c>
      <c r="E15" s="83">
        <v>440.26</v>
      </c>
      <c r="F15" s="83">
        <v>440.26</v>
      </c>
      <c r="G15" s="83">
        <v>320.8</v>
      </c>
      <c r="H15" s="83">
        <v>119.46</v>
      </c>
      <c r="I15" s="65"/>
      <c r="J15" s="78"/>
      <c r="K15" s="78"/>
      <c r="L15" s="78"/>
      <c r="M15" s="78"/>
      <c r="N15" s="78"/>
      <c r="O15" s="78">
        <v>0</v>
      </c>
      <c r="P15" s="58">
        <v>0</v>
      </c>
    </row>
    <row r="16" spans="1:16" ht="30" customHeight="1">
      <c r="A16" s="84" t="s">
        <v>163</v>
      </c>
      <c r="B16" s="84" t="s">
        <v>113</v>
      </c>
      <c r="C16" s="84"/>
      <c r="D16" s="87" t="s">
        <v>121</v>
      </c>
      <c r="E16" s="83">
        <v>163.49</v>
      </c>
      <c r="F16" s="83">
        <v>154.01</v>
      </c>
      <c r="G16" s="83">
        <v>116.79</v>
      </c>
      <c r="H16" s="83">
        <v>37.22</v>
      </c>
      <c r="I16" s="58"/>
      <c r="J16" s="58">
        <v>9.48</v>
      </c>
      <c r="K16" s="58">
        <v>4.8</v>
      </c>
      <c r="L16" s="58">
        <v>4.68</v>
      </c>
      <c r="M16" s="58"/>
      <c r="N16" s="58"/>
      <c r="O16" s="58">
        <v>0</v>
      </c>
      <c r="P16" s="58">
        <v>0</v>
      </c>
    </row>
    <row r="17" spans="1:16" ht="30" customHeight="1">
      <c r="A17" s="85" t="s">
        <v>165</v>
      </c>
      <c r="B17" s="85" t="s">
        <v>113</v>
      </c>
      <c r="C17" s="85" t="s">
        <v>111</v>
      </c>
      <c r="D17" s="88" t="s">
        <v>220</v>
      </c>
      <c r="E17" s="83">
        <v>163.49</v>
      </c>
      <c r="F17" s="83">
        <v>154.01</v>
      </c>
      <c r="G17" s="83">
        <v>116.79</v>
      </c>
      <c r="H17" s="83">
        <v>37.22</v>
      </c>
      <c r="I17" s="58"/>
      <c r="J17" s="65">
        <v>9.48</v>
      </c>
      <c r="K17" s="65">
        <v>4.8</v>
      </c>
      <c r="L17" s="65">
        <v>4.68</v>
      </c>
      <c r="M17" s="58"/>
      <c r="N17" s="58"/>
      <c r="O17" s="58">
        <v>0</v>
      </c>
      <c r="P17" s="58">
        <v>0</v>
      </c>
    </row>
    <row r="18" spans="1:16" ht="30" customHeight="1">
      <c r="A18" s="84" t="s">
        <v>115</v>
      </c>
      <c r="B18" s="84" t="s">
        <v>122</v>
      </c>
      <c r="C18" s="84"/>
      <c r="D18" s="87" t="s">
        <v>123</v>
      </c>
      <c r="E18" s="83">
        <v>24.06</v>
      </c>
      <c r="F18" s="83">
        <v>0</v>
      </c>
      <c r="G18" s="83">
        <v>0</v>
      </c>
      <c r="H18" s="83">
        <v>0</v>
      </c>
      <c r="I18" s="58"/>
      <c r="J18" s="58">
        <v>24.06</v>
      </c>
      <c r="K18" s="58">
        <v>24.06</v>
      </c>
      <c r="L18" s="58"/>
      <c r="M18" s="58"/>
      <c r="N18" s="58"/>
      <c r="O18" s="58">
        <v>0</v>
      </c>
      <c r="P18" s="58">
        <v>0</v>
      </c>
    </row>
    <row r="19" spans="1:16" ht="30" customHeight="1">
      <c r="A19" s="85" t="s">
        <v>115</v>
      </c>
      <c r="B19" s="85" t="s">
        <v>122</v>
      </c>
      <c r="C19" s="85" t="s">
        <v>122</v>
      </c>
      <c r="D19" s="88" t="s">
        <v>221</v>
      </c>
      <c r="E19" s="83">
        <v>24.06</v>
      </c>
      <c r="F19" s="83">
        <v>0</v>
      </c>
      <c r="G19" s="83">
        <v>0</v>
      </c>
      <c r="H19" s="83">
        <v>0</v>
      </c>
      <c r="I19" s="58"/>
      <c r="J19" s="65">
        <v>24.06</v>
      </c>
      <c r="K19" s="65">
        <v>24.06</v>
      </c>
      <c r="L19" s="65"/>
      <c r="M19" s="90"/>
      <c r="N19" s="90"/>
      <c r="O19" s="90"/>
      <c r="P19" s="90"/>
    </row>
    <row r="20" spans="1:16" ht="30" customHeight="1">
      <c r="A20" s="84" t="s">
        <v>125</v>
      </c>
      <c r="B20" s="84"/>
      <c r="C20" s="84"/>
      <c r="D20" s="36" t="s">
        <v>126</v>
      </c>
      <c r="E20" s="80">
        <f>E21+E23</f>
        <v>86.1</v>
      </c>
      <c r="F20" s="80">
        <v>63.18</v>
      </c>
      <c r="G20" s="80">
        <v>63.18</v>
      </c>
      <c r="H20" s="58"/>
      <c r="I20" s="58"/>
      <c r="J20" s="58">
        <v>22.92</v>
      </c>
      <c r="K20" s="58">
        <v>22.92</v>
      </c>
      <c r="L20" s="58">
        <v>22.92</v>
      </c>
      <c r="M20" s="90"/>
      <c r="N20" s="90"/>
      <c r="O20" s="90"/>
      <c r="P20" s="90"/>
    </row>
    <row r="21" spans="1:16" ht="30" customHeight="1">
      <c r="A21" s="84" t="s">
        <v>222</v>
      </c>
      <c r="B21" s="84" t="s">
        <v>113</v>
      </c>
      <c r="C21" s="84"/>
      <c r="D21" s="36" t="s">
        <v>223</v>
      </c>
      <c r="E21" s="83">
        <v>63.18</v>
      </c>
      <c r="F21" s="83">
        <v>63.18</v>
      </c>
      <c r="G21" s="83">
        <v>63.18</v>
      </c>
      <c r="H21" s="58"/>
      <c r="I21" s="58"/>
      <c r="J21" s="58"/>
      <c r="K21" s="58"/>
      <c r="L21" s="58"/>
      <c r="M21" s="90"/>
      <c r="N21" s="90"/>
      <c r="O21" s="90"/>
      <c r="P21" s="90"/>
    </row>
    <row r="22" spans="1:16" ht="30" customHeight="1">
      <c r="A22" s="85" t="s">
        <v>224</v>
      </c>
      <c r="B22" s="85" t="s">
        <v>225</v>
      </c>
      <c r="C22" s="85" t="s">
        <v>111</v>
      </c>
      <c r="D22" s="86" t="s">
        <v>226</v>
      </c>
      <c r="E22" s="83">
        <v>63.18</v>
      </c>
      <c r="F22" s="83">
        <v>63.18</v>
      </c>
      <c r="G22" s="83">
        <v>63.18</v>
      </c>
      <c r="H22" s="65"/>
      <c r="I22" s="65"/>
      <c r="J22" s="58"/>
      <c r="K22" s="58"/>
      <c r="L22" s="58"/>
      <c r="M22" s="90"/>
      <c r="N22" s="90"/>
      <c r="O22" s="90"/>
      <c r="P22" s="90"/>
    </row>
    <row r="23" spans="1:16" ht="30" customHeight="1">
      <c r="A23" s="84" t="s">
        <v>125</v>
      </c>
      <c r="B23" s="84" t="s">
        <v>122</v>
      </c>
      <c r="C23" s="84"/>
      <c r="D23" s="36" t="s">
        <v>129</v>
      </c>
      <c r="E23" s="83">
        <v>22.92</v>
      </c>
      <c r="F23" s="83">
        <v>0</v>
      </c>
      <c r="G23" s="83">
        <v>0</v>
      </c>
      <c r="H23" s="58"/>
      <c r="I23" s="58"/>
      <c r="J23" s="58">
        <v>22.92</v>
      </c>
      <c r="K23" s="58">
        <v>7</v>
      </c>
      <c r="L23" s="58">
        <v>15.92</v>
      </c>
      <c r="M23" s="90"/>
      <c r="N23" s="90"/>
      <c r="O23" s="90"/>
      <c r="P23" s="90"/>
    </row>
    <row r="24" spans="1:16" ht="30" customHeight="1">
      <c r="A24" s="85" t="s">
        <v>125</v>
      </c>
      <c r="B24" s="85" t="s">
        <v>122</v>
      </c>
      <c r="C24" s="85" t="s">
        <v>119</v>
      </c>
      <c r="D24" s="86" t="s">
        <v>227</v>
      </c>
      <c r="E24" s="83">
        <v>22.92</v>
      </c>
      <c r="F24" s="83">
        <v>0</v>
      </c>
      <c r="G24" s="83">
        <v>0</v>
      </c>
      <c r="H24" s="65"/>
      <c r="I24" s="65"/>
      <c r="J24" s="65">
        <v>22.92</v>
      </c>
      <c r="K24" s="65">
        <v>7</v>
      </c>
      <c r="L24" s="65">
        <v>15.92</v>
      </c>
      <c r="M24" s="90"/>
      <c r="N24" s="90"/>
      <c r="O24" s="90"/>
      <c r="P24" s="90"/>
    </row>
  </sheetData>
  <sheetProtection/>
  <mergeCells count="20">
    <mergeCell ref="M5:M6"/>
    <mergeCell ref="N5:N6"/>
    <mergeCell ref="O5:O6"/>
    <mergeCell ref="P5:P6"/>
    <mergeCell ref="G5:G6"/>
    <mergeCell ref="H5:H6"/>
    <mergeCell ref="I5:I6"/>
    <mergeCell ref="J5:J6"/>
    <mergeCell ref="K5:K6"/>
    <mergeCell ref="L5:L6"/>
    <mergeCell ref="A3:I3"/>
    <mergeCell ref="A4:C4"/>
    <mergeCell ref="F4:I4"/>
    <mergeCell ref="J4:P4"/>
    <mergeCell ref="A5:A6"/>
    <mergeCell ref="B5:B6"/>
    <mergeCell ref="C5:C6"/>
    <mergeCell ref="D4:D6"/>
    <mergeCell ref="E4:E6"/>
    <mergeCell ref="F5:F6"/>
  </mergeCells>
  <printOptions horizontalCentered="1"/>
  <pageMargins left="0.2" right="0.2" top="0.39" bottom="0.39" header="0" footer="0"/>
  <pageSetup horizontalDpi="600" verticalDpi="600" orientation="landscape" paperSize="9" scale="75" r:id="rId1"/>
  <headerFooter scaleWithDoc="0"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dimension ref="A1:R17"/>
  <sheetViews>
    <sheetView showGridLines="0" showZeros="0" view="pageBreakPreview" zoomScaleSheetLayoutView="100" zoomScalePageLayoutView="0" workbookViewId="0" topLeftCell="A1">
      <selection activeCell="J14" sqref="J14"/>
    </sheetView>
  </sheetViews>
  <sheetFormatPr defaultColWidth="9.16015625" defaultRowHeight="12.75" customHeight="1"/>
  <cols>
    <col min="1" max="1" width="7.16015625" style="0" customWidth="1"/>
    <col min="2" max="2" width="7.66015625" style="0" customWidth="1"/>
    <col min="3" max="3" width="7.16015625" style="0" customWidth="1"/>
    <col min="4" max="4" width="19.5" style="0" customWidth="1"/>
    <col min="5" max="5" width="27.16015625" style="48" customWidth="1"/>
    <col min="6" max="6" width="13.83203125" style="48" customWidth="1"/>
    <col min="7" max="7" width="12.33203125" style="48" customWidth="1"/>
    <col min="8" max="8" width="11.66015625" style="48" customWidth="1"/>
    <col min="9" max="9" width="13.33203125" style="48" customWidth="1"/>
    <col min="10" max="10" width="11.16015625" style="48" customWidth="1"/>
    <col min="11" max="12" width="12.33203125" style="48" customWidth="1"/>
    <col min="13" max="13" width="11.66015625" style="48" customWidth="1"/>
    <col min="14" max="14" width="8.83203125" style="48" customWidth="1"/>
    <col min="15" max="15" width="13.33203125" style="48" customWidth="1"/>
    <col min="16" max="16" width="10.66015625" style="48" customWidth="1"/>
    <col min="17" max="17" width="11.83203125" style="48" customWidth="1"/>
    <col min="18" max="250" width="9.16015625" style="48" customWidth="1"/>
  </cols>
  <sheetData>
    <row r="1" spans="1:11" ht="20.25" customHeight="1">
      <c r="A1" s="263" t="s">
        <v>255</v>
      </c>
      <c r="B1" s="263"/>
      <c r="C1" s="263"/>
      <c r="D1" s="263"/>
      <c r="E1" s="263"/>
      <c r="F1" s="49"/>
      <c r="G1" s="50"/>
      <c r="H1" s="51"/>
      <c r="I1" s="51"/>
      <c r="J1" s="29"/>
      <c r="K1" s="29"/>
    </row>
    <row r="2" spans="1:17" ht="24.75" customHeight="1">
      <c r="A2" s="216" t="s">
        <v>256</v>
      </c>
      <c r="B2" s="216"/>
      <c r="C2" s="216"/>
      <c r="D2" s="216"/>
      <c r="E2" s="216"/>
      <c r="F2" s="216"/>
      <c r="G2" s="216"/>
      <c r="H2" s="216"/>
      <c r="I2" s="216"/>
      <c r="J2" s="216"/>
      <c r="K2" s="216"/>
      <c r="L2" s="216"/>
      <c r="M2" s="216"/>
      <c r="N2" s="216"/>
      <c r="O2" s="216"/>
      <c r="P2" s="216"/>
      <c r="Q2" s="216"/>
    </row>
    <row r="3" spans="1:18" s="45" customFormat="1" ht="24" customHeight="1">
      <c r="A3" s="264" t="s">
        <v>2</v>
      </c>
      <c r="B3" s="264"/>
      <c r="C3" s="264"/>
      <c r="D3" s="264"/>
      <c r="E3" s="264"/>
      <c r="F3" s="264"/>
      <c r="G3" s="52"/>
      <c r="H3" s="52"/>
      <c r="I3" s="52"/>
      <c r="J3" s="52"/>
      <c r="K3" s="52"/>
      <c r="L3" s="52"/>
      <c r="M3" s="52"/>
      <c r="N3" s="52"/>
      <c r="O3" s="52"/>
      <c r="P3" s="46"/>
      <c r="Q3" s="71" t="s">
        <v>65</v>
      </c>
      <c r="R3" s="46"/>
    </row>
    <row r="4" spans="1:17" s="46" customFormat="1" ht="20.25" customHeight="1">
      <c r="A4" s="265" t="s">
        <v>257</v>
      </c>
      <c r="B4" s="265"/>
      <c r="C4" s="265"/>
      <c r="D4" s="270" t="s">
        <v>258</v>
      </c>
      <c r="E4" s="273" t="s">
        <v>259</v>
      </c>
      <c r="F4" s="275" t="s">
        <v>67</v>
      </c>
      <c r="G4" s="266" t="s">
        <v>68</v>
      </c>
      <c r="H4" s="226"/>
      <c r="I4" s="226"/>
      <c r="J4" s="281" t="s">
        <v>69</v>
      </c>
      <c r="K4" s="281" t="s">
        <v>70</v>
      </c>
      <c r="L4" s="226" t="s">
        <v>71</v>
      </c>
      <c r="M4" s="226" t="s">
        <v>72</v>
      </c>
      <c r="N4" s="226"/>
      <c r="O4" s="278" t="s">
        <v>73</v>
      </c>
      <c r="P4" s="213" t="s">
        <v>74</v>
      </c>
      <c r="Q4" s="213" t="s">
        <v>75</v>
      </c>
    </row>
    <row r="5" spans="1:17" s="46" customFormat="1" ht="17.25" customHeight="1">
      <c r="A5" s="267" t="s">
        <v>104</v>
      </c>
      <c r="B5" s="267" t="s">
        <v>105</v>
      </c>
      <c r="C5" s="267" t="s">
        <v>106</v>
      </c>
      <c r="D5" s="271"/>
      <c r="E5" s="213"/>
      <c r="F5" s="276"/>
      <c r="G5" s="279" t="s">
        <v>260</v>
      </c>
      <c r="H5" s="211" t="s">
        <v>261</v>
      </c>
      <c r="I5" s="211" t="s">
        <v>262</v>
      </c>
      <c r="J5" s="282"/>
      <c r="K5" s="282"/>
      <c r="L5" s="211"/>
      <c r="M5" s="213" t="s">
        <v>78</v>
      </c>
      <c r="N5" s="213" t="s">
        <v>79</v>
      </c>
      <c r="O5" s="261"/>
      <c r="P5" s="213"/>
      <c r="Q5" s="213"/>
    </row>
    <row r="6" spans="1:17" s="46" customFormat="1" ht="17.25" customHeight="1">
      <c r="A6" s="268"/>
      <c r="B6" s="268"/>
      <c r="C6" s="268"/>
      <c r="D6" s="271"/>
      <c r="E6" s="213"/>
      <c r="F6" s="276"/>
      <c r="G6" s="279"/>
      <c r="H6" s="211"/>
      <c r="I6" s="211"/>
      <c r="J6" s="282"/>
      <c r="K6" s="282"/>
      <c r="L6" s="211"/>
      <c r="M6" s="213"/>
      <c r="N6" s="213"/>
      <c r="O6" s="261"/>
      <c r="P6" s="213"/>
      <c r="Q6" s="213"/>
    </row>
    <row r="7" spans="1:17" ht="17.25" customHeight="1">
      <c r="A7" s="269"/>
      <c r="B7" s="269"/>
      <c r="C7" s="269"/>
      <c r="D7" s="272"/>
      <c r="E7" s="274"/>
      <c r="F7" s="277"/>
      <c r="G7" s="280"/>
      <c r="H7" s="225"/>
      <c r="I7" s="225"/>
      <c r="J7" s="283"/>
      <c r="K7" s="283"/>
      <c r="L7" s="225"/>
      <c r="M7" s="214"/>
      <c r="N7" s="214"/>
      <c r="O7" s="262"/>
      <c r="P7" s="214"/>
      <c r="Q7" s="214"/>
    </row>
    <row r="8" spans="1:17" ht="32.25" customHeight="1">
      <c r="A8" s="54"/>
      <c r="B8" s="54"/>
      <c r="C8" s="54"/>
      <c r="D8" s="55"/>
      <c r="E8" s="56" t="s">
        <v>80</v>
      </c>
      <c r="F8" s="57">
        <f>F9+F15</f>
        <v>56.46</v>
      </c>
      <c r="G8" s="58">
        <f>G9+G15</f>
        <v>56.46</v>
      </c>
      <c r="H8" s="58">
        <f>H9+H15</f>
        <v>56.46</v>
      </c>
      <c r="I8" s="58"/>
      <c r="J8" s="58"/>
      <c r="K8" s="70"/>
      <c r="L8" s="58">
        <v>0</v>
      </c>
      <c r="M8" s="58">
        <v>0</v>
      </c>
      <c r="N8" s="58">
        <v>0</v>
      </c>
      <c r="O8" s="58">
        <v>0</v>
      </c>
      <c r="P8" s="58">
        <v>0</v>
      </c>
      <c r="Q8" s="58">
        <v>0</v>
      </c>
    </row>
    <row r="9" spans="1:17" s="47" customFormat="1" ht="32.25" customHeight="1">
      <c r="A9" s="59">
        <v>212</v>
      </c>
      <c r="B9" s="59"/>
      <c r="C9" s="59"/>
      <c r="D9" s="60" t="s">
        <v>162</v>
      </c>
      <c r="E9" s="60"/>
      <c r="F9" s="61">
        <f>F10+F14</f>
        <v>33.54</v>
      </c>
      <c r="G9" s="61">
        <f>G10+G13</f>
        <v>33.54</v>
      </c>
      <c r="H9" s="61">
        <f>H10+H13</f>
        <v>33.54</v>
      </c>
      <c r="I9" s="58"/>
      <c r="J9" s="58"/>
      <c r="K9" s="70"/>
      <c r="L9" s="58"/>
      <c r="M9" s="58"/>
      <c r="N9" s="58"/>
      <c r="O9" s="58"/>
      <c r="P9" s="58"/>
      <c r="Q9" s="58"/>
    </row>
    <row r="10" spans="1:17" ht="32.25" customHeight="1">
      <c r="A10" s="62">
        <v>212</v>
      </c>
      <c r="B10" s="62" t="s">
        <v>113</v>
      </c>
      <c r="C10" s="62"/>
      <c r="D10" s="63" t="s">
        <v>220</v>
      </c>
      <c r="E10" s="63"/>
      <c r="F10" s="64">
        <v>9.48</v>
      </c>
      <c r="G10" s="64">
        <v>9.48</v>
      </c>
      <c r="H10" s="64">
        <v>9.48</v>
      </c>
      <c r="I10" s="58"/>
      <c r="J10" s="58"/>
      <c r="K10" s="70"/>
      <c r="L10" s="58"/>
      <c r="M10" s="58"/>
      <c r="N10" s="58"/>
      <c r="O10" s="58"/>
      <c r="P10" s="58"/>
      <c r="Q10" s="58"/>
    </row>
    <row r="11" spans="1:17" ht="32.25" customHeight="1">
      <c r="A11" s="62" t="s">
        <v>115</v>
      </c>
      <c r="B11" s="62" t="s">
        <v>113</v>
      </c>
      <c r="C11" s="62" t="s">
        <v>111</v>
      </c>
      <c r="D11" s="63" t="s">
        <v>170</v>
      </c>
      <c r="E11" s="63" t="s">
        <v>263</v>
      </c>
      <c r="F11" s="65">
        <v>4.8</v>
      </c>
      <c r="G11" s="65">
        <v>4.8</v>
      </c>
      <c r="H11" s="65">
        <v>4.8</v>
      </c>
      <c r="I11" s="58"/>
      <c r="J11" s="58"/>
      <c r="K11" s="70"/>
      <c r="L11" s="58"/>
      <c r="M11" s="58"/>
      <c r="N11" s="58"/>
      <c r="O11" s="58"/>
      <c r="P11" s="58"/>
      <c r="Q11" s="58"/>
    </row>
    <row r="12" spans="1:17" ht="32.25" customHeight="1">
      <c r="A12" s="62" t="s">
        <v>115</v>
      </c>
      <c r="B12" s="62" t="s">
        <v>113</v>
      </c>
      <c r="C12" s="62" t="s">
        <v>111</v>
      </c>
      <c r="D12" s="63" t="s">
        <v>170</v>
      </c>
      <c r="E12" s="63" t="s">
        <v>264</v>
      </c>
      <c r="F12" s="65">
        <v>4.68</v>
      </c>
      <c r="G12" s="65">
        <v>4.68</v>
      </c>
      <c r="H12" s="65">
        <v>4.68</v>
      </c>
      <c r="I12" s="58"/>
      <c r="J12" s="58"/>
      <c r="K12" s="70"/>
      <c r="L12" s="58"/>
      <c r="M12" s="58"/>
      <c r="N12" s="58"/>
      <c r="O12" s="58"/>
      <c r="P12" s="58"/>
      <c r="Q12" s="58"/>
    </row>
    <row r="13" spans="1:17" ht="32.25" customHeight="1">
      <c r="A13" s="66" t="s">
        <v>163</v>
      </c>
      <c r="B13" s="66" t="s">
        <v>122</v>
      </c>
      <c r="C13" s="66"/>
      <c r="D13" s="63" t="s">
        <v>265</v>
      </c>
      <c r="E13" s="63"/>
      <c r="F13" s="64">
        <v>24.06</v>
      </c>
      <c r="G13" s="64">
        <v>24.06</v>
      </c>
      <c r="H13" s="64">
        <v>24.06</v>
      </c>
      <c r="I13" s="58"/>
      <c r="J13" s="58"/>
      <c r="K13" s="70"/>
      <c r="L13" s="58"/>
      <c r="M13" s="58"/>
      <c r="N13" s="58"/>
      <c r="O13" s="58"/>
      <c r="P13" s="58"/>
      <c r="Q13" s="58"/>
    </row>
    <row r="14" spans="1:17" ht="32.25" customHeight="1">
      <c r="A14" s="66" t="s">
        <v>266</v>
      </c>
      <c r="B14" s="66" t="s">
        <v>267</v>
      </c>
      <c r="C14" s="66" t="s">
        <v>268</v>
      </c>
      <c r="D14" s="63" t="s">
        <v>269</v>
      </c>
      <c r="E14" s="63" t="s">
        <v>270</v>
      </c>
      <c r="F14" s="64">
        <v>24.06</v>
      </c>
      <c r="G14" s="64">
        <v>24.06</v>
      </c>
      <c r="H14" s="64">
        <v>24.06</v>
      </c>
      <c r="I14" s="58"/>
      <c r="J14" s="58"/>
      <c r="K14" s="70"/>
      <c r="L14" s="58"/>
      <c r="M14" s="58"/>
      <c r="N14" s="58"/>
      <c r="O14" s="58"/>
      <c r="P14" s="58"/>
      <c r="Q14" s="58"/>
    </row>
    <row r="15" spans="1:17" ht="32.25" customHeight="1">
      <c r="A15" s="67" t="s">
        <v>125</v>
      </c>
      <c r="B15" s="67"/>
      <c r="C15" s="67"/>
      <c r="D15" s="60" t="s">
        <v>126</v>
      </c>
      <c r="E15" s="60"/>
      <c r="F15" s="61">
        <v>22.92</v>
      </c>
      <c r="G15" s="61">
        <v>22.92</v>
      </c>
      <c r="H15" s="61">
        <v>22.92</v>
      </c>
      <c r="I15" s="58"/>
      <c r="J15" s="58"/>
      <c r="K15" s="70"/>
      <c r="L15" s="58"/>
      <c r="M15" s="58"/>
      <c r="N15" s="58"/>
      <c r="O15" s="58"/>
      <c r="P15" s="58"/>
      <c r="Q15" s="58"/>
    </row>
    <row r="16" spans="1:17" ht="32.25" customHeight="1">
      <c r="A16" s="66" t="s">
        <v>125</v>
      </c>
      <c r="B16" s="66" t="s">
        <v>122</v>
      </c>
      <c r="C16" s="66"/>
      <c r="D16" s="63" t="s">
        <v>271</v>
      </c>
      <c r="E16" s="63"/>
      <c r="F16" s="64">
        <v>22.92</v>
      </c>
      <c r="G16" s="64">
        <v>22.92</v>
      </c>
      <c r="H16" s="64">
        <v>22.92</v>
      </c>
      <c r="I16" s="58"/>
      <c r="J16" s="58"/>
      <c r="K16" s="70"/>
      <c r="L16" s="58"/>
      <c r="M16" s="58"/>
      <c r="N16" s="58"/>
      <c r="O16" s="58"/>
      <c r="P16" s="58"/>
      <c r="Q16" s="58"/>
    </row>
    <row r="17" spans="1:17" ht="32.25" customHeight="1">
      <c r="A17" s="66" t="s">
        <v>272</v>
      </c>
      <c r="B17" s="66" t="s">
        <v>267</v>
      </c>
      <c r="C17" s="66" t="s">
        <v>273</v>
      </c>
      <c r="D17" s="63" t="s">
        <v>274</v>
      </c>
      <c r="E17" s="63" t="s">
        <v>275</v>
      </c>
      <c r="F17" s="64">
        <v>22.92</v>
      </c>
      <c r="G17" s="64">
        <v>22.92</v>
      </c>
      <c r="H17" s="64">
        <v>22.92</v>
      </c>
      <c r="I17" s="58"/>
      <c r="J17" s="58"/>
      <c r="K17" s="70"/>
      <c r="L17" s="58"/>
      <c r="M17" s="58"/>
      <c r="N17" s="58"/>
      <c r="O17" s="58"/>
      <c r="P17" s="58"/>
      <c r="Q17" s="58"/>
    </row>
    <row r="18" ht="24.75" customHeight="1"/>
    <row r="19" ht="24.75" customHeight="1"/>
    <row r="20" ht="24.75" customHeight="1"/>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sheetData>
  <sheetProtection/>
  <mergeCells count="23">
    <mergeCell ref="P4:P7"/>
    <mergeCell ref="Q4:Q7"/>
    <mergeCell ref="G5:G7"/>
    <mergeCell ref="H5:H7"/>
    <mergeCell ref="I5:I7"/>
    <mergeCell ref="J4:J7"/>
    <mergeCell ref="K4:K7"/>
    <mergeCell ref="D4:D7"/>
    <mergeCell ref="E4:E7"/>
    <mergeCell ref="F4:F7"/>
    <mergeCell ref="M5:M7"/>
    <mergeCell ref="N5:N7"/>
    <mergeCell ref="O4:O7"/>
    <mergeCell ref="A1:E1"/>
    <mergeCell ref="A2:Q2"/>
    <mergeCell ref="A3:F3"/>
    <mergeCell ref="A4:C4"/>
    <mergeCell ref="G4:I4"/>
    <mergeCell ref="M4:N4"/>
    <mergeCell ref="L4:L7"/>
    <mergeCell ref="A5:A7"/>
    <mergeCell ref="B5:B7"/>
    <mergeCell ref="C5:C7"/>
  </mergeCells>
  <printOptions horizontalCentered="1"/>
  <pageMargins left="0.39" right="0.39" top="0.79" bottom="0.59" header="0" footer="0"/>
  <pageSetup horizontalDpi="600" verticalDpi="600" orientation="landscape" paperSize="9" scale="80" r:id="rId1"/>
  <headerFooter scaleWithDoc="0" alignWithMargins="0">
    <oddFooter>&amp;C第 &amp;P 页，共 &amp;N 页</oddFooter>
  </headerFooter>
</worksheet>
</file>

<file path=xl/worksheets/sheet18.xml><?xml version="1.0" encoding="utf-8"?>
<worksheet xmlns="http://schemas.openxmlformats.org/spreadsheetml/2006/main" xmlns:r="http://schemas.openxmlformats.org/officeDocument/2006/relationships">
  <dimension ref="A1:I23"/>
  <sheetViews>
    <sheetView showGridLines="0" showZeros="0" zoomScalePageLayoutView="0" workbookViewId="0" topLeftCell="A1">
      <selection activeCell="D7" sqref="D7"/>
    </sheetView>
  </sheetViews>
  <sheetFormatPr defaultColWidth="9.16015625" defaultRowHeight="11.25"/>
  <cols>
    <col min="1" max="1" width="39.16015625" style="0" customWidth="1"/>
    <col min="2" max="2" width="17.33203125" style="0" customWidth="1"/>
    <col min="3" max="4" width="16.5" style="0" customWidth="1"/>
    <col min="5" max="5" width="17.16015625" style="0" customWidth="1"/>
    <col min="6" max="6" width="21.33203125" style="0" customWidth="1"/>
    <col min="7" max="7" width="19" style="0" customWidth="1"/>
  </cols>
  <sheetData>
    <row r="1" spans="1:7" ht="18" customHeight="1">
      <c r="A1" s="29" t="s">
        <v>276</v>
      </c>
      <c r="B1" s="30"/>
      <c r="C1" s="30"/>
      <c r="D1" s="30"/>
      <c r="E1" s="30"/>
      <c r="F1" s="30"/>
      <c r="G1" s="30"/>
    </row>
    <row r="2" spans="1:7" ht="24" customHeight="1">
      <c r="A2" s="31" t="s">
        <v>277</v>
      </c>
      <c r="B2" s="31"/>
      <c r="C2" s="31"/>
      <c r="D2" s="31"/>
      <c r="E2" s="31"/>
      <c r="F2" s="32"/>
      <c r="G2" s="32"/>
    </row>
    <row r="3" spans="1:7" ht="22.5" customHeight="1">
      <c r="A3" s="217" t="s">
        <v>2</v>
      </c>
      <c r="B3" s="217"/>
      <c r="C3" s="217"/>
      <c r="D3" s="217"/>
      <c r="E3" s="217"/>
      <c r="F3" s="217"/>
      <c r="G3" s="34" t="s">
        <v>65</v>
      </c>
    </row>
    <row r="4" spans="1:7" ht="24.75" customHeight="1">
      <c r="A4" s="261" t="s">
        <v>77</v>
      </c>
      <c r="B4" s="261" t="s">
        <v>278</v>
      </c>
      <c r="C4" s="261"/>
      <c r="D4" s="261"/>
      <c r="E4" s="261"/>
      <c r="F4" s="261"/>
      <c r="G4" s="261"/>
    </row>
    <row r="5" spans="1:7" ht="24.75" customHeight="1">
      <c r="A5" s="261"/>
      <c r="B5" s="261" t="s">
        <v>279</v>
      </c>
      <c r="C5" s="261" t="s">
        <v>188</v>
      </c>
      <c r="D5" s="261" t="s">
        <v>280</v>
      </c>
      <c r="E5" s="284" t="s">
        <v>281</v>
      </c>
      <c r="F5" s="284"/>
      <c r="G5" s="261" t="s">
        <v>282</v>
      </c>
    </row>
    <row r="6" spans="1:7" ht="24.75" customHeight="1">
      <c r="A6" s="261"/>
      <c r="B6" s="261"/>
      <c r="C6" s="261"/>
      <c r="D6" s="261"/>
      <c r="E6" s="35" t="s">
        <v>283</v>
      </c>
      <c r="F6" s="35" t="s">
        <v>193</v>
      </c>
      <c r="G6" s="261"/>
    </row>
    <row r="7" spans="1:9" ht="30" customHeight="1">
      <c r="A7" s="37" t="s">
        <v>80</v>
      </c>
      <c r="B7" s="38"/>
      <c r="C7" s="38"/>
      <c r="D7" s="38" t="s">
        <v>284</v>
      </c>
      <c r="E7" s="39"/>
      <c r="F7" s="38"/>
      <c r="G7" s="39"/>
      <c r="H7" s="40"/>
      <c r="I7" s="40"/>
    </row>
    <row r="8" spans="1:9" ht="30" customHeight="1">
      <c r="A8" s="41" t="s">
        <v>285</v>
      </c>
      <c r="B8" s="38">
        <f>SUM(B9:B17)</f>
        <v>52.2</v>
      </c>
      <c r="C8" s="38">
        <f>SUM(C9:C17)</f>
        <v>18.8</v>
      </c>
      <c r="D8" s="38">
        <f>SUM(D9:D17)</f>
        <v>33.400000000000006</v>
      </c>
      <c r="E8" s="38">
        <f>SUM(E9:E17)</f>
        <v>0</v>
      </c>
      <c r="F8" s="38">
        <f>SUM(F9:F17)</f>
        <v>33.400000000000006</v>
      </c>
      <c r="G8" s="39"/>
      <c r="H8" s="40"/>
      <c r="I8" s="40"/>
    </row>
    <row r="9" spans="1:9" ht="30" customHeight="1">
      <c r="A9" s="41" t="s">
        <v>286</v>
      </c>
      <c r="B9" s="38">
        <v>29</v>
      </c>
      <c r="C9" s="42">
        <v>10</v>
      </c>
      <c r="D9" s="42">
        <v>19</v>
      </c>
      <c r="E9" s="43"/>
      <c r="F9" s="42">
        <v>19</v>
      </c>
      <c r="G9" s="39"/>
      <c r="H9" s="40"/>
      <c r="I9" s="40"/>
    </row>
    <row r="10" spans="1:9" ht="30" customHeight="1">
      <c r="A10" s="41" t="s">
        <v>84</v>
      </c>
      <c r="B10" s="38">
        <v>3</v>
      </c>
      <c r="C10" s="42">
        <v>3</v>
      </c>
      <c r="D10" s="42"/>
      <c r="E10" s="43"/>
      <c r="F10" s="42"/>
      <c r="G10" s="39"/>
      <c r="H10" s="40"/>
      <c r="I10" s="40"/>
    </row>
    <row r="11" spans="1:9" ht="30" customHeight="1">
      <c r="A11" s="41" t="s">
        <v>88</v>
      </c>
      <c r="B11" s="38">
        <v>4.6</v>
      </c>
      <c r="C11" s="42">
        <v>1</v>
      </c>
      <c r="D11" s="42">
        <v>3.6</v>
      </c>
      <c r="E11" s="43"/>
      <c r="F11" s="42">
        <v>3.6</v>
      </c>
      <c r="G11" s="39"/>
      <c r="H11" s="40"/>
      <c r="I11" s="40"/>
    </row>
    <row r="12" spans="1:9" ht="30" customHeight="1">
      <c r="A12" s="41" t="s">
        <v>287</v>
      </c>
      <c r="B12" s="38">
        <v>5.6</v>
      </c>
      <c r="C12" s="42">
        <v>2</v>
      </c>
      <c r="D12" s="42">
        <v>3.6</v>
      </c>
      <c r="E12" s="43"/>
      <c r="F12" s="42">
        <v>3.6</v>
      </c>
      <c r="G12" s="39"/>
      <c r="H12" s="40"/>
      <c r="I12" s="40"/>
    </row>
    <row r="13" spans="1:8" ht="30" customHeight="1">
      <c r="A13" s="41" t="s">
        <v>90</v>
      </c>
      <c r="B13" s="38">
        <v>5.6</v>
      </c>
      <c r="C13" s="42">
        <v>2</v>
      </c>
      <c r="D13" s="42">
        <v>3.6</v>
      </c>
      <c r="E13" s="43"/>
      <c r="F13" s="42">
        <v>3.6</v>
      </c>
      <c r="G13" s="39"/>
      <c r="H13" s="40"/>
    </row>
    <row r="14" spans="1:7" ht="30" customHeight="1">
      <c r="A14" s="41" t="s">
        <v>98</v>
      </c>
      <c r="B14" s="38">
        <v>3.9</v>
      </c>
      <c r="C14" s="42">
        <v>0.3</v>
      </c>
      <c r="D14" s="42">
        <v>3.6</v>
      </c>
      <c r="E14" s="43"/>
      <c r="F14" s="42">
        <v>3.6</v>
      </c>
      <c r="G14" s="39"/>
    </row>
    <row r="15" spans="1:7" ht="30" customHeight="1">
      <c r="A15" s="41" t="s">
        <v>94</v>
      </c>
      <c r="B15" s="38">
        <v>0.5</v>
      </c>
      <c r="C15" s="42">
        <v>0.5</v>
      </c>
      <c r="D15" s="42"/>
      <c r="E15" s="43"/>
      <c r="F15" s="43"/>
      <c r="G15" s="39"/>
    </row>
    <row r="16" spans="1:7" ht="30" customHeight="1">
      <c r="A16" s="41" t="s">
        <v>92</v>
      </c>
      <c r="B16" s="42"/>
      <c r="C16" s="42"/>
      <c r="D16" s="42"/>
      <c r="E16" s="43"/>
      <c r="F16" s="43"/>
      <c r="G16" s="39"/>
    </row>
    <row r="17" spans="1:7" ht="30" customHeight="1">
      <c r="A17" s="41" t="s">
        <v>96</v>
      </c>
      <c r="B17" s="44"/>
      <c r="C17" s="42"/>
      <c r="D17" s="42"/>
      <c r="E17" s="43"/>
      <c r="F17" s="43"/>
      <c r="G17" s="39"/>
    </row>
    <row r="18" spans="3:9" ht="12.75" customHeight="1">
      <c r="C18" s="40"/>
      <c r="F18" s="40"/>
      <c r="I18" s="40"/>
    </row>
    <row r="19" spans="5:7" ht="12.75" customHeight="1">
      <c r="E19" s="40"/>
      <c r="F19" s="40"/>
      <c r="G19" s="40"/>
    </row>
    <row r="20" ht="12.75" customHeight="1"/>
    <row r="21" ht="12.75" customHeight="1"/>
    <row r="22" ht="12.75" customHeight="1">
      <c r="E22" s="40"/>
    </row>
    <row r="23" ht="10.5">
      <c r="D23" s="40"/>
    </row>
  </sheetData>
  <sheetProtection/>
  <mergeCells count="8">
    <mergeCell ref="A3:F3"/>
    <mergeCell ref="B4:G4"/>
    <mergeCell ref="E5:F5"/>
    <mergeCell ref="A4:A6"/>
    <mergeCell ref="B5:B6"/>
    <mergeCell ref="C5:C6"/>
    <mergeCell ref="D5:D6"/>
    <mergeCell ref="G5:G6"/>
  </mergeCells>
  <printOptions/>
  <pageMargins left="0.75" right="0.75" top="0.59" bottom="0.59" header="0.5" footer="0.5"/>
  <pageSetup horizontalDpi="600" verticalDpi="600" orientation="landscape" paperSize="9"/>
  <headerFooter scaleWithDoc="0" alignWithMargins="0">
    <oddFooter>&amp;C第 &amp;P 页，共 &amp;N 页</oddFooter>
  </headerFooter>
</worksheet>
</file>

<file path=xl/worksheets/sheet19.xml><?xml version="1.0" encoding="utf-8"?>
<worksheet xmlns="http://schemas.openxmlformats.org/spreadsheetml/2006/main" xmlns:r="http://schemas.openxmlformats.org/officeDocument/2006/relationships">
  <dimension ref="A1:M12"/>
  <sheetViews>
    <sheetView showGridLines="0" showZeros="0" zoomScalePageLayoutView="0" workbookViewId="0" topLeftCell="A1">
      <selection activeCell="E11" sqref="E11"/>
    </sheetView>
  </sheetViews>
  <sheetFormatPr defaultColWidth="9.16015625" defaultRowHeight="11.25"/>
  <cols>
    <col min="1" max="1" width="10" style="18" customWidth="1"/>
    <col min="2" max="2" width="11.66015625" style="18" customWidth="1"/>
    <col min="3" max="3" width="9.66015625" style="18" customWidth="1"/>
    <col min="4" max="4" width="12" style="18" customWidth="1"/>
    <col min="5" max="5" width="12.66015625" style="18" customWidth="1"/>
    <col min="6" max="6" width="10.16015625" style="18" customWidth="1"/>
    <col min="7" max="7" width="17.16015625" style="18" customWidth="1"/>
    <col min="8" max="8" width="26.33203125" style="18" customWidth="1"/>
    <col min="9" max="9" width="22.33203125" style="18" customWidth="1"/>
    <col min="10" max="10" width="17.66015625" style="18" customWidth="1"/>
    <col min="11" max="11" width="21.83203125" style="18" customWidth="1"/>
    <col min="12" max="12" width="29.66015625" style="18" customWidth="1"/>
    <col min="13" max="13" width="31.66015625" style="18" customWidth="1"/>
    <col min="14" max="255" width="9.16015625" style="18" customWidth="1"/>
    <col min="256" max="16384" width="9.16015625" style="18" customWidth="1"/>
  </cols>
  <sheetData>
    <row r="1" ht="20.25" customHeight="1">
      <c r="A1" s="3" t="s">
        <v>288</v>
      </c>
    </row>
    <row r="2" spans="1:13" ht="36.75" customHeight="1">
      <c r="A2" s="19" t="s">
        <v>289</v>
      </c>
      <c r="B2" s="20"/>
      <c r="C2" s="20"/>
      <c r="D2" s="20"/>
      <c r="E2" s="20"/>
      <c r="F2" s="20"/>
      <c r="G2" s="20"/>
      <c r="H2" s="20"/>
      <c r="I2" s="20"/>
      <c r="J2" s="20"/>
      <c r="K2" s="20"/>
      <c r="L2" s="20"/>
      <c r="M2" s="20"/>
    </row>
    <row r="3" ht="21.75" customHeight="1">
      <c r="M3" s="15" t="s">
        <v>65</v>
      </c>
    </row>
    <row r="4" spans="1:13" ht="36.75" customHeight="1">
      <c r="A4" s="21" t="s">
        <v>76</v>
      </c>
      <c r="B4" s="21" t="s">
        <v>290</v>
      </c>
      <c r="C4" s="21" t="s">
        <v>291</v>
      </c>
      <c r="D4" s="21" t="s">
        <v>292</v>
      </c>
      <c r="E4" s="21" t="s">
        <v>293</v>
      </c>
      <c r="F4" s="21" t="s">
        <v>294</v>
      </c>
      <c r="G4" s="21" t="s">
        <v>295</v>
      </c>
      <c r="H4" s="21" t="s">
        <v>296</v>
      </c>
      <c r="I4" s="21" t="s">
        <v>297</v>
      </c>
      <c r="J4" s="21" t="s">
        <v>298</v>
      </c>
      <c r="K4" s="21" t="s">
        <v>299</v>
      </c>
      <c r="L4" s="28" t="s">
        <v>300</v>
      </c>
      <c r="M4" s="28" t="s">
        <v>301</v>
      </c>
    </row>
    <row r="5" spans="1:13" s="17" customFormat="1" ht="27" customHeight="1">
      <c r="A5" s="22"/>
      <c r="B5" s="22" t="s">
        <v>80</v>
      </c>
      <c r="C5" s="23"/>
      <c r="D5" s="24">
        <v>56.46</v>
      </c>
      <c r="E5" s="25"/>
      <c r="F5" s="23"/>
      <c r="G5" s="26"/>
      <c r="H5" s="27"/>
      <c r="I5" s="23"/>
      <c r="J5" s="26"/>
      <c r="K5" s="26"/>
      <c r="L5" s="23"/>
      <c r="M5" s="23"/>
    </row>
    <row r="6" spans="1:13" ht="27" customHeight="1">
      <c r="A6" s="22" t="s">
        <v>302</v>
      </c>
      <c r="B6" s="22" t="s">
        <v>303</v>
      </c>
      <c r="C6" s="23"/>
      <c r="D6" s="24">
        <v>56.46</v>
      </c>
      <c r="E6" s="25"/>
      <c r="F6" s="23"/>
      <c r="G6" s="26"/>
      <c r="H6" s="27"/>
      <c r="I6" s="23"/>
      <c r="J6" s="26"/>
      <c r="K6" s="26"/>
      <c r="L6" s="23"/>
      <c r="M6" s="23"/>
    </row>
    <row r="7" spans="1:13" ht="27" customHeight="1">
      <c r="A7" s="22" t="s">
        <v>304</v>
      </c>
      <c r="B7" s="22" t="s">
        <v>305</v>
      </c>
      <c r="C7" s="23"/>
      <c r="D7" s="24">
        <v>46.98</v>
      </c>
      <c r="E7" s="25"/>
      <c r="F7" s="23"/>
      <c r="G7" s="26"/>
      <c r="H7" s="27"/>
      <c r="I7" s="23"/>
      <c r="J7" s="26"/>
      <c r="K7" s="26"/>
      <c r="L7" s="23"/>
      <c r="M7" s="23"/>
    </row>
    <row r="8" spans="1:13" ht="132" customHeight="1">
      <c r="A8" s="22" t="s">
        <v>306</v>
      </c>
      <c r="B8" s="22" t="s">
        <v>307</v>
      </c>
      <c r="C8" s="23" t="s">
        <v>308</v>
      </c>
      <c r="D8" s="24">
        <v>24.06</v>
      </c>
      <c r="E8" s="25" t="s">
        <v>309</v>
      </c>
      <c r="F8" s="23" t="s">
        <v>310</v>
      </c>
      <c r="G8" s="26" t="s">
        <v>311</v>
      </c>
      <c r="H8" s="27" t="s">
        <v>312</v>
      </c>
      <c r="I8" s="23" t="s">
        <v>313</v>
      </c>
      <c r="J8" s="26" t="s">
        <v>314</v>
      </c>
      <c r="K8" s="26" t="s">
        <v>315</v>
      </c>
      <c r="L8" s="23" t="s">
        <v>316</v>
      </c>
      <c r="M8" s="23" t="s">
        <v>317</v>
      </c>
    </row>
    <row r="9" spans="1:13" ht="84" customHeight="1">
      <c r="A9" s="22" t="s">
        <v>306</v>
      </c>
      <c r="B9" s="22" t="s">
        <v>318</v>
      </c>
      <c r="C9" s="23" t="s">
        <v>319</v>
      </c>
      <c r="D9" s="24">
        <v>22.92</v>
      </c>
      <c r="E9" s="25" t="s">
        <v>320</v>
      </c>
      <c r="F9" s="23" t="s">
        <v>321</v>
      </c>
      <c r="G9" s="26" t="s">
        <v>322</v>
      </c>
      <c r="H9" s="27" t="s">
        <v>323</v>
      </c>
      <c r="I9" s="23" t="s">
        <v>324</v>
      </c>
      <c r="J9" s="26" t="s">
        <v>325</v>
      </c>
      <c r="K9" s="26" t="s">
        <v>326</v>
      </c>
      <c r="L9" s="23" t="s">
        <v>327</v>
      </c>
      <c r="M9" s="23" t="s">
        <v>328</v>
      </c>
    </row>
    <row r="10" spans="1:13" ht="27" customHeight="1">
      <c r="A10" s="22" t="s">
        <v>329</v>
      </c>
      <c r="B10" s="22" t="s">
        <v>330</v>
      </c>
      <c r="C10" s="23"/>
      <c r="D10" s="24">
        <v>9.48</v>
      </c>
      <c r="E10" s="25"/>
      <c r="F10" s="23"/>
      <c r="G10" s="26"/>
      <c r="H10" s="27"/>
      <c r="I10" s="23"/>
      <c r="J10" s="26"/>
      <c r="K10" s="26"/>
      <c r="L10" s="23"/>
      <c r="M10" s="23"/>
    </row>
    <row r="11" spans="1:13" ht="85.5" customHeight="1">
      <c r="A11" s="22" t="s">
        <v>331</v>
      </c>
      <c r="B11" s="22" t="s">
        <v>332</v>
      </c>
      <c r="C11" s="23" t="s">
        <v>319</v>
      </c>
      <c r="D11" s="24">
        <v>4.8</v>
      </c>
      <c r="E11" s="25" t="s">
        <v>333</v>
      </c>
      <c r="F11" s="23" t="s">
        <v>334</v>
      </c>
      <c r="G11" s="26" t="s">
        <v>335</v>
      </c>
      <c r="H11" s="27" t="s">
        <v>336</v>
      </c>
      <c r="I11" s="23" t="s">
        <v>337</v>
      </c>
      <c r="J11" s="26" t="s">
        <v>338</v>
      </c>
      <c r="K11" s="26" t="s">
        <v>339</v>
      </c>
      <c r="L11" s="23" t="s">
        <v>340</v>
      </c>
      <c r="M11" s="23" t="s">
        <v>341</v>
      </c>
    </row>
    <row r="12" spans="1:13" ht="84" customHeight="1">
      <c r="A12" s="22" t="s">
        <v>331</v>
      </c>
      <c r="B12" s="22" t="s">
        <v>342</v>
      </c>
      <c r="C12" s="23" t="s">
        <v>319</v>
      </c>
      <c r="D12" s="24">
        <v>4.68</v>
      </c>
      <c r="E12" s="25" t="s">
        <v>333</v>
      </c>
      <c r="F12" s="23" t="s">
        <v>334</v>
      </c>
      <c r="G12" s="26" t="s">
        <v>335</v>
      </c>
      <c r="H12" s="27" t="s">
        <v>336</v>
      </c>
      <c r="I12" s="23" t="s">
        <v>343</v>
      </c>
      <c r="J12" s="26" t="s">
        <v>338</v>
      </c>
      <c r="K12" s="26" t="s">
        <v>339</v>
      </c>
      <c r="L12" s="23" t="s">
        <v>340</v>
      </c>
      <c r="M12" s="23" t="s">
        <v>344</v>
      </c>
    </row>
  </sheetData>
  <sheetProtection formatCells="0" formatColumns="0" formatRows="0"/>
  <printOptions/>
  <pageMargins left="0.75" right="0.75" top="1" bottom="1" header="0.5" footer="0.5"/>
  <pageSetup horizontalDpi="300" verticalDpi="300" orientation="landscape" paperSize="9" scale="65"/>
</worksheet>
</file>

<file path=xl/worksheets/sheet2.xml><?xml version="1.0" encoding="utf-8"?>
<worksheet xmlns="http://schemas.openxmlformats.org/spreadsheetml/2006/main" xmlns:r="http://schemas.openxmlformats.org/officeDocument/2006/relationships">
  <dimension ref="A1:M29"/>
  <sheetViews>
    <sheetView showGridLines="0" showZeros="0" zoomScalePageLayoutView="0" workbookViewId="0" topLeftCell="A1">
      <selection activeCell="C17" sqref="C17"/>
    </sheetView>
  </sheetViews>
  <sheetFormatPr defaultColWidth="9.16015625" defaultRowHeight="12.75" customHeight="1"/>
  <cols>
    <col min="1" max="1" width="10.16015625" style="0" customWidth="1"/>
    <col min="2" max="2" width="36.66015625" style="0" customWidth="1"/>
    <col min="3" max="3" width="18.66015625" style="0" customWidth="1"/>
    <col min="4" max="5" width="13.16015625" style="0" customWidth="1"/>
    <col min="6" max="6" width="10.83203125" style="0" customWidth="1"/>
    <col min="7" max="12" width="13.16015625" style="0" customWidth="1"/>
  </cols>
  <sheetData>
    <row r="1" spans="1:13" ht="18" customHeight="1">
      <c r="A1" s="29" t="s">
        <v>63</v>
      </c>
      <c r="B1" s="49"/>
      <c r="C1" s="49"/>
      <c r="D1" s="50"/>
      <c r="E1" s="29"/>
      <c r="F1" s="29"/>
      <c r="G1" s="48"/>
      <c r="H1" s="48"/>
      <c r="I1" s="48"/>
      <c r="J1" s="48"/>
      <c r="K1" s="215"/>
      <c r="L1" s="215"/>
      <c r="M1" s="48"/>
    </row>
    <row r="2" spans="1:13" ht="24.75" customHeight="1">
      <c r="A2" s="216" t="s">
        <v>64</v>
      </c>
      <c r="B2" s="216"/>
      <c r="C2" s="216"/>
      <c r="D2" s="216"/>
      <c r="E2" s="216"/>
      <c r="F2" s="216"/>
      <c r="G2" s="216"/>
      <c r="H2" s="216"/>
      <c r="I2" s="216"/>
      <c r="J2" s="216"/>
      <c r="K2" s="216"/>
      <c r="L2" s="216"/>
      <c r="M2" s="48"/>
    </row>
    <row r="3" spans="1:13" ht="26.25" customHeight="1">
      <c r="A3" s="217" t="s">
        <v>2</v>
      </c>
      <c r="B3" s="217"/>
      <c r="C3" s="217"/>
      <c r="D3" s="217"/>
      <c r="E3" s="29"/>
      <c r="F3" s="29"/>
      <c r="G3" s="182"/>
      <c r="H3" s="182"/>
      <c r="I3" s="182"/>
      <c r="J3" s="182"/>
      <c r="K3" s="218" t="s">
        <v>65</v>
      </c>
      <c r="L3" s="218"/>
      <c r="M3" s="48"/>
    </row>
    <row r="4" spans="1:13" ht="24.75" customHeight="1">
      <c r="A4" s="219" t="s">
        <v>66</v>
      </c>
      <c r="B4" s="207"/>
      <c r="C4" s="207" t="s">
        <v>67</v>
      </c>
      <c r="D4" s="209" t="s">
        <v>68</v>
      </c>
      <c r="E4" s="211" t="s">
        <v>69</v>
      </c>
      <c r="F4" s="211" t="s">
        <v>70</v>
      </c>
      <c r="G4" s="211" t="s">
        <v>71</v>
      </c>
      <c r="H4" s="211" t="s">
        <v>72</v>
      </c>
      <c r="I4" s="220"/>
      <c r="J4" s="212" t="s">
        <v>73</v>
      </c>
      <c r="K4" s="212" t="s">
        <v>74</v>
      </c>
      <c r="L4" s="213" t="s">
        <v>75</v>
      </c>
      <c r="M4" s="46"/>
    </row>
    <row r="5" spans="1:13" ht="27.75" customHeight="1">
      <c r="A5" s="168" t="s">
        <v>76</v>
      </c>
      <c r="B5" s="168" t="s">
        <v>77</v>
      </c>
      <c r="C5" s="208"/>
      <c r="D5" s="210"/>
      <c r="E5" s="211"/>
      <c r="F5" s="211"/>
      <c r="G5" s="211"/>
      <c r="H5" s="187" t="s">
        <v>78</v>
      </c>
      <c r="I5" s="168" t="s">
        <v>79</v>
      </c>
      <c r="J5" s="208"/>
      <c r="K5" s="208"/>
      <c r="L5" s="214"/>
      <c r="M5" s="46"/>
    </row>
    <row r="6" spans="1:13" ht="24.75" customHeight="1">
      <c r="A6" s="79"/>
      <c r="B6" s="77" t="s">
        <v>80</v>
      </c>
      <c r="C6" s="78">
        <f>D6+E6+F7+G6</f>
        <v>2375.01</v>
      </c>
      <c r="D6" s="78">
        <v>1425.01</v>
      </c>
      <c r="E6" s="58"/>
      <c r="F6" s="70"/>
      <c r="G6" s="58">
        <v>950</v>
      </c>
      <c r="H6" s="78">
        <v>0</v>
      </c>
      <c r="I6" s="78">
        <v>0</v>
      </c>
      <c r="J6" s="78">
        <v>0</v>
      </c>
      <c r="K6" s="78">
        <v>0</v>
      </c>
      <c r="L6" s="58">
        <v>0</v>
      </c>
      <c r="M6" s="48"/>
    </row>
    <row r="7" spans="1:13" ht="24.75" customHeight="1">
      <c r="A7" s="79" t="s">
        <v>81</v>
      </c>
      <c r="B7" s="77" t="s">
        <v>82</v>
      </c>
      <c r="C7" s="78">
        <f>711.32+31.57</f>
        <v>742.8900000000001</v>
      </c>
      <c r="D7" s="78">
        <f>711.32+31.57</f>
        <v>742.8900000000001</v>
      </c>
      <c r="E7" s="58"/>
      <c r="F7" s="58"/>
      <c r="G7" s="58"/>
      <c r="H7" s="78"/>
      <c r="I7" s="78"/>
      <c r="J7" s="78"/>
      <c r="K7" s="78"/>
      <c r="L7" s="58"/>
      <c r="M7" s="48"/>
    </row>
    <row r="8" spans="1:13" ht="24.75" customHeight="1">
      <c r="A8" s="79" t="s">
        <v>83</v>
      </c>
      <c r="B8" s="77" t="s">
        <v>84</v>
      </c>
      <c r="C8" s="78">
        <f>175.08+1.29</f>
        <v>176.37</v>
      </c>
      <c r="D8" s="78">
        <f>175.08+1.29</f>
        <v>176.37</v>
      </c>
      <c r="E8" s="58"/>
      <c r="F8" s="70"/>
      <c r="G8" s="58"/>
      <c r="H8" s="78"/>
      <c r="I8" s="78"/>
      <c r="J8" s="78"/>
      <c r="K8" s="78"/>
      <c r="L8" s="58"/>
      <c r="M8" s="48"/>
    </row>
    <row r="9" spans="1:13" ht="24.75" customHeight="1">
      <c r="A9" s="79" t="s">
        <v>85</v>
      </c>
      <c r="B9" s="77" t="s">
        <v>86</v>
      </c>
      <c r="C9" s="78">
        <f>184.37+2.89</f>
        <v>187.26</v>
      </c>
      <c r="D9" s="78">
        <f>184.37+2.89</f>
        <v>187.26</v>
      </c>
      <c r="E9" s="58"/>
      <c r="F9" s="70"/>
      <c r="G9" s="58"/>
      <c r="H9" s="78"/>
      <c r="I9" s="78"/>
      <c r="J9" s="78"/>
      <c r="K9" s="78"/>
      <c r="L9" s="58"/>
      <c r="M9" s="48"/>
    </row>
    <row r="10" spans="1:13" ht="24.75" customHeight="1">
      <c r="A10" s="79" t="s">
        <v>87</v>
      </c>
      <c r="B10" s="77" t="s">
        <v>88</v>
      </c>
      <c r="C10" s="78">
        <f>85.39+1.19</f>
        <v>86.58</v>
      </c>
      <c r="D10" s="78">
        <f>85.39+1.19</f>
        <v>86.58</v>
      </c>
      <c r="E10" s="58"/>
      <c r="F10" s="70"/>
      <c r="G10" s="58"/>
      <c r="H10" s="78"/>
      <c r="I10" s="78"/>
      <c r="J10" s="78"/>
      <c r="K10" s="78"/>
      <c r="L10" s="58"/>
      <c r="M10" s="48"/>
    </row>
    <row r="11" spans="1:13" ht="24.75" customHeight="1">
      <c r="A11" s="79" t="s">
        <v>89</v>
      </c>
      <c r="B11" s="77" t="s">
        <v>90</v>
      </c>
      <c r="C11" s="78">
        <f>43.86+2.39</f>
        <v>46.25</v>
      </c>
      <c r="D11" s="78">
        <f>43.86+2.39</f>
        <v>46.25</v>
      </c>
      <c r="E11" s="58"/>
      <c r="F11" s="70"/>
      <c r="G11" s="58"/>
      <c r="H11" s="78"/>
      <c r="I11" s="78"/>
      <c r="J11" s="78"/>
      <c r="K11" s="78"/>
      <c r="L11" s="58"/>
      <c r="M11" s="48"/>
    </row>
    <row r="12" spans="1:13" ht="24.75" customHeight="1">
      <c r="A12" s="79" t="s">
        <v>91</v>
      </c>
      <c r="B12" s="77" t="s">
        <v>92</v>
      </c>
      <c r="C12" s="78">
        <f>49.67+1.92</f>
        <v>51.59</v>
      </c>
      <c r="D12" s="78">
        <f>49.67+1.92</f>
        <v>51.59</v>
      </c>
      <c r="E12" s="58"/>
      <c r="F12" s="70"/>
      <c r="G12" s="58"/>
      <c r="H12" s="78"/>
      <c r="I12" s="78"/>
      <c r="J12" s="78"/>
      <c r="K12" s="78"/>
      <c r="L12" s="58"/>
      <c r="M12" s="48"/>
    </row>
    <row r="13" spans="1:13" ht="24.75" customHeight="1">
      <c r="A13" s="79" t="s">
        <v>93</v>
      </c>
      <c r="B13" s="77" t="s">
        <v>94</v>
      </c>
      <c r="C13" s="78">
        <v>59.1</v>
      </c>
      <c r="D13" s="78">
        <v>59.1</v>
      </c>
      <c r="E13" s="58"/>
      <c r="F13" s="70"/>
      <c r="G13" s="58"/>
      <c r="H13" s="78"/>
      <c r="I13" s="78"/>
      <c r="J13" s="78"/>
      <c r="K13" s="78"/>
      <c r="L13" s="58"/>
      <c r="M13" s="48"/>
    </row>
    <row r="14" spans="1:13" ht="24.75" customHeight="1">
      <c r="A14" s="79" t="s">
        <v>95</v>
      </c>
      <c r="B14" s="77" t="s">
        <v>96</v>
      </c>
      <c r="C14" s="78">
        <v>990.79</v>
      </c>
      <c r="D14" s="78">
        <v>40.79</v>
      </c>
      <c r="E14" s="58"/>
      <c r="F14" s="70"/>
      <c r="G14" s="58">
        <v>950</v>
      </c>
      <c r="H14" s="78"/>
      <c r="I14" s="78"/>
      <c r="J14" s="78"/>
      <c r="K14" s="78"/>
      <c r="L14" s="58"/>
      <c r="M14" s="48"/>
    </row>
    <row r="15" spans="1:13" ht="24.75" customHeight="1">
      <c r="A15" s="79" t="s">
        <v>97</v>
      </c>
      <c r="B15" s="77" t="s">
        <v>98</v>
      </c>
      <c r="C15" s="78">
        <v>34.18</v>
      </c>
      <c r="D15" s="78">
        <f>33.58+0.6</f>
        <v>34.18</v>
      </c>
      <c r="E15" s="58"/>
      <c r="F15" s="70"/>
      <c r="G15" s="58"/>
      <c r="H15" s="78"/>
      <c r="I15" s="78"/>
      <c r="J15" s="78"/>
      <c r="K15" s="78"/>
      <c r="L15" s="58"/>
      <c r="M15" s="48"/>
    </row>
    <row r="16" spans="1:13" ht="24.75" customHeight="1">
      <c r="A16" s="48"/>
      <c r="B16" s="48"/>
      <c r="C16" s="48"/>
      <c r="D16" s="48"/>
      <c r="E16" s="48"/>
      <c r="F16" s="48"/>
      <c r="G16" s="48"/>
      <c r="H16" s="48"/>
      <c r="I16" s="48"/>
      <c r="J16" s="48"/>
      <c r="K16" s="48"/>
      <c r="L16" s="48"/>
      <c r="M16" s="48"/>
    </row>
    <row r="17" spans="1:13" ht="24.75" customHeight="1">
      <c r="A17" s="48"/>
      <c r="B17" s="48"/>
      <c r="C17" s="48"/>
      <c r="D17" s="48"/>
      <c r="E17" s="48"/>
      <c r="F17" s="48"/>
      <c r="G17" s="48"/>
      <c r="H17" s="48"/>
      <c r="I17" s="48"/>
      <c r="J17" s="48"/>
      <c r="K17" s="48"/>
      <c r="L17" s="48"/>
      <c r="M17" s="48"/>
    </row>
    <row r="18" spans="1:13" ht="24.75" customHeight="1">
      <c r="A18" s="48"/>
      <c r="B18" s="48"/>
      <c r="C18" s="48"/>
      <c r="D18" s="48"/>
      <c r="E18" s="48"/>
      <c r="F18" s="48"/>
      <c r="G18" s="48"/>
      <c r="H18" s="48"/>
      <c r="I18" s="48"/>
      <c r="J18" s="48"/>
      <c r="K18" s="48"/>
      <c r="L18" s="48"/>
      <c r="M18" s="48"/>
    </row>
    <row r="19" spans="1:13" ht="24.75" customHeight="1">
      <c r="A19" s="48"/>
      <c r="B19" s="48"/>
      <c r="C19" s="48"/>
      <c r="D19" s="48"/>
      <c r="E19" s="48"/>
      <c r="F19" s="48"/>
      <c r="G19" s="48"/>
      <c r="H19" s="48"/>
      <c r="I19" s="48"/>
      <c r="J19" s="48"/>
      <c r="K19" s="48"/>
      <c r="L19" s="48"/>
      <c r="M19" s="48"/>
    </row>
    <row r="20" spans="1:13" ht="24.75" customHeight="1">
      <c r="A20" s="48"/>
      <c r="B20" s="48"/>
      <c r="C20" s="48"/>
      <c r="D20" s="48"/>
      <c r="E20" s="48"/>
      <c r="F20" s="48"/>
      <c r="G20" s="48"/>
      <c r="H20" s="48"/>
      <c r="I20" s="48"/>
      <c r="J20" s="48"/>
      <c r="K20" s="48"/>
      <c r="L20" s="48"/>
      <c r="M20" s="48"/>
    </row>
    <row r="21" spans="1:13" ht="24.75" customHeight="1">
      <c r="A21" s="48"/>
      <c r="B21" s="48"/>
      <c r="C21" s="48"/>
      <c r="D21" s="48"/>
      <c r="E21" s="48"/>
      <c r="F21" s="48"/>
      <c r="G21" s="48"/>
      <c r="H21" s="48"/>
      <c r="I21" s="48"/>
      <c r="J21" s="48"/>
      <c r="K21" s="48"/>
      <c r="L21" s="48"/>
      <c r="M21" s="48"/>
    </row>
    <row r="22" spans="1:13" ht="24.75" customHeight="1">
      <c r="A22" s="48"/>
      <c r="B22" s="48"/>
      <c r="C22" s="48"/>
      <c r="D22" s="48"/>
      <c r="E22" s="48"/>
      <c r="F22" s="48"/>
      <c r="G22" s="48"/>
      <c r="H22" s="48"/>
      <c r="I22" s="48"/>
      <c r="J22" s="48"/>
      <c r="K22" s="48"/>
      <c r="L22" s="48"/>
      <c r="M22" s="48"/>
    </row>
    <row r="23" spans="1:13" ht="24.75" customHeight="1">
      <c r="A23" s="48"/>
      <c r="B23" s="48"/>
      <c r="C23" s="48"/>
      <c r="D23" s="48"/>
      <c r="E23" s="48"/>
      <c r="F23" s="48"/>
      <c r="G23" s="48"/>
      <c r="H23" s="48"/>
      <c r="I23" s="48"/>
      <c r="J23" s="48"/>
      <c r="K23" s="48"/>
      <c r="L23" s="48"/>
      <c r="M23" s="48"/>
    </row>
    <row r="24" spans="1:13" ht="24.75" customHeight="1">
      <c r="A24" s="48"/>
      <c r="B24" s="48"/>
      <c r="C24" s="48"/>
      <c r="D24" s="48"/>
      <c r="E24" s="48"/>
      <c r="F24" s="48"/>
      <c r="G24" s="48"/>
      <c r="H24" s="48"/>
      <c r="I24" s="48"/>
      <c r="J24" s="48"/>
      <c r="K24" s="48"/>
      <c r="L24" s="48"/>
      <c r="M24" s="48"/>
    </row>
    <row r="25" spans="1:13" ht="24.75" customHeight="1">
      <c r="A25" s="48"/>
      <c r="B25" s="48"/>
      <c r="C25" s="48"/>
      <c r="D25" s="48"/>
      <c r="E25" s="48"/>
      <c r="F25" s="48"/>
      <c r="G25" s="48"/>
      <c r="H25" s="48"/>
      <c r="I25" s="48"/>
      <c r="J25" s="48"/>
      <c r="K25" s="48"/>
      <c r="L25" s="48"/>
      <c r="M25" s="48"/>
    </row>
    <row r="26" spans="1:13" ht="24.75" customHeight="1">
      <c r="A26" s="48"/>
      <c r="B26" s="48"/>
      <c r="C26" s="48"/>
      <c r="D26" s="48"/>
      <c r="E26" s="48"/>
      <c r="F26" s="48"/>
      <c r="G26" s="48"/>
      <c r="H26" s="48"/>
      <c r="I26" s="48"/>
      <c r="J26" s="48"/>
      <c r="K26" s="48"/>
      <c r="L26" s="48"/>
      <c r="M26" s="48"/>
    </row>
    <row r="27" spans="1:13" ht="24.75" customHeight="1">
      <c r="A27" s="48"/>
      <c r="B27" s="48"/>
      <c r="C27" s="48"/>
      <c r="D27" s="48"/>
      <c r="E27" s="48"/>
      <c r="F27" s="48"/>
      <c r="G27" s="48"/>
      <c r="H27" s="48"/>
      <c r="I27" s="48"/>
      <c r="J27" s="48"/>
      <c r="K27" s="48"/>
      <c r="L27" s="48"/>
      <c r="M27" s="48"/>
    </row>
    <row r="28" spans="1:13" ht="24.75" customHeight="1">
      <c r="A28" s="48"/>
      <c r="B28" s="48"/>
      <c r="C28" s="48"/>
      <c r="D28" s="48"/>
      <c r="E28" s="48"/>
      <c r="F28" s="48"/>
      <c r="G28" s="48"/>
      <c r="H28" s="48"/>
      <c r="I28" s="48"/>
      <c r="J28" s="48"/>
      <c r="K28" s="48"/>
      <c r="L28" s="48"/>
      <c r="M28" s="48"/>
    </row>
    <row r="29" spans="1:13" ht="24.75" customHeight="1">
      <c r="A29" s="48"/>
      <c r="B29" s="48"/>
      <c r="C29" s="48"/>
      <c r="D29" s="48"/>
      <c r="E29" s="48"/>
      <c r="F29" s="48"/>
      <c r="G29" s="48"/>
      <c r="H29" s="48"/>
      <c r="I29" s="48"/>
      <c r="J29" s="48"/>
      <c r="K29" s="48"/>
      <c r="L29" s="48"/>
      <c r="M29" s="48"/>
    </row>
  </sheetData>
  <sheetProtection/>
  <mergeCells count="14">
    <mergeCell ref="K4:K5"/>
    <mergeCell ref="L4:L5"/>
    <mergeCell ref="K1:L1"/>
    <mergeCell ref="A2:L2"/>
    <mergeCell ref="A3:D3"/>
    <mergeCell ref="K3:L3"/>
    <mergeCell ref="A4:B4"/>
    <mergeCell ref="H4:I4"/>
    <mergeCell ref="C4:C5"/>
    <mergeCell ref="D4:D5"/>
    <mergeCell ref="E4:E5"/>
    <mergeCell ref="F4:F5"/>
    <mergeCell ref="G4:G5"/>
    <mergeCell ref="J4:J5"/>
  </mergeCells>
  <printOptions horizontalCentered="1"/>
  <pageMargins left="0.2" right="0.2" top="0.79" bottom="0.59" header="0" footer="0"/>
  <pageSetup orientation="landscape" paperSize="9" scale="85"/>
  <headerFooter scaleWithDoc="0"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dimension ref="A1:M16"/>
  <sheetViews>
    <sheetView showGridLines="0" showZeros="0" zoomScalePageLayoutView="0" workbookViewId="0" topLeftCell="A1">
      <selection activeCell="C14" sqref="C14"/>
    </sheetView>
  </sheetViews>
  <sheetFormatPr defaultColWidth="9.16015625" defaultRowHeight="11.25"/>
  <cols>
    <col min="1" max="1" width="8.5" style="2" customWidth="1"/>
    <col min="2" max="2" width="10.16015625" style="2" customWidth="1"/>
    <col min="3" max="3" width="11.16015625" style="2" customWidth="1"/>
    <col min="4" max="4" width="31.83203125" style="2" customWidth="1"/>
    <col min="5" max="5" width="28.5" style="2" customWidth="1"/>
    <col min="6" max="7" width="7.16015625" style="2" customWidth="1"/>
    <col min="8" max="8" width="7.66015625" style="2" customWidth="1"/>
    <col min="9" max="9" width="7.83203125" style="2" customWidth="1"/>
    <col min="10" max="10" width="8" style="2" customWidth="1"/>
    <col min="11" max="11" width="23.16015625" style="2" customWidth="1"/>
    <col min="12" max="12" width="27" style="2" customWidth="1"/>
    <col min="13" max="13" width="11.83203125" style="2" customWidth="1"/>
    <col min="14" max="255" width="9.16015625" style="2" customWidth="1"/>
    <col min="256" max="16384" width="9.16015625" style="2" customWidth="1"/>
  </cols>
  <sheetData>
    <row r="1" ht="24" customHeight="1">
      <c r="A1" s="3" t="s">
        <v>345</v>
      </c>
    </row>
    <row r="2" spans="1:13" ht="35.25" customHeight="1">
      <c r="A2" s="4" t="s">
        <v>346</v>
      </c>
      <c r="B2" s="4"/>
      <c r="C2" s="4"/>
      <c r="D2" s="4"/>
      <c r="E2" s="4"/>
      <c r="F2" s="4"/>
      <c r="G2" s="4"/>
      <c r="H2" s="4"/>
      <c r="I2" s="4"/>
      <c r="J2" s="4"/>
      <c r="K2" s="4"/>
      <c r="L2" s="4"/>
      <c r="M2" s="4"/>
    </row>
    <row r="3" ht="22.5" customHeight="1">
      <c r="M3" s="15" t="s">
        <v>65</v>
      </c>
    </row>
    <row r="4" spans="1:13" ht="27" customHeight="1">
      <c r="A4" s="285" t="s">
        <v>76</v>
      </c>
      <c r="B4" s="285" t="s">
        <v>77</v>
      </c>
      <c r="C4" s="285" t="s">
        <v>347</v>
      </c>
      <c r="D4" s="285" t="s">
        <v>348</v>
      </c>
      <c r="E4" s="287" t="s">
        <v>349</v>
      </c>
      <c r="F4" s="5" t="s">
        <v>350</v>
      </c>
      <c r="G4" s="6"/>
      <c r="H4" s="6"/>
      <c r="I4" s="6"/>
      <c r="J4" s="6"/>
      <c r="K4" s="6" t="s">
        <v>351</v>
      </c>
      <c r="L4" s="6"/>
      <c r="M4" s="6"/>
    </row>
    <row r="5" spans="1:13" ht="42" customHeight="1">
      <c r="A5" s="286"/>
      <c r="B5" s="286"/>
      <c r="C5" s="286"/>
      <c r="D5" s="286"/>
      <c r="E5" s="288"/>
      <c r="F5" s="7" t="s">
        <v>352</v>
      </c>
      <c r="G5" s="8" t="s">
        <v>353</v>
      </c>
      <c r="H5" s="8" t="s">
        <v>354</v>
      </c>
      <c r="I5" s="8" t="s">
        <v>355</v>
      </c>
      <c r="J5" s="8" t="s">
        <v>356</v>
      </c>
      <c r="K5" s="8" t="s">
        <v>357</v>
      </c>
      <c r="L5" s="16" t="s">
        <v>358</v>
      </c>
      <c r="M5" s="16" t="s">
        <v>359</v>
      </c>
    </row>
    <row r="6" spans="1:13" s="1" customFormat="1" ht="27.75" customHeight="1">
      <c r="A6" s="9"/>
      <c r="B6" s="10" t="s">
        <v>80</v>
      </c>
      <c r="C6" s="11"/>
      <c r="D6" s="12"/>
      <c r="E6" s="13"/>
      <c r="F6" s="13"/>
      <c r="G6" s="14"/>
      <c r="H6" s="12"/>
      <c r="I6" s="13"/>
      <c r="J6" s="13"/>
      <c r="K6" s="13"/>
      <c r="L6" s="12"/>
      <c r="M6" s="12"/>
    </row>
    <row r="7" spans="1:13" ht="24" customHeight="1">
      <c r="A7" s="9" t="s">
        <v>302</v>
      </c>
      <c r="B7" s="10" t="s">
        <v>303</v>
      </c>
      <c r="C7" s="11">
        <v>2375.01</v>
      </c>
      <c r="D7" s="12"/>
      <c r="E7" s="13"/>
      <c r="F7" s="13"/>
      <c r="G7" s="14"/>
      <c r="H7" s="12"/>
      <c r="I7" s="13"/>
      <c r="J7" s="13"/>
      <c r="K7" s="13"/>
      <c r="L7" s="12"/>
      <c r="M7" s="12"/>
    </row>
    <row r="8" spans="1:13" ht="81.75" customHeight="1">
      <c r="A8" s="9" t="s">
        <v>360</v>
      </c>
      <c r="B8" s="10" t="s">
        <v>361</v>
      </c>
      <c r="C8" s="11">
        <v>86.58</v>
      </c>
      <c r="D8" s="12" t="s">
        <v>362</v>
      </c>
      <c r="E8" s="13" t="s">
        <v>363</v>
      </c>
      <c r="F8" s="13" t="s">
        <v>364</v>
      </c>
      <c r="G8" s="14" t="s">
        <v>364</v>
      </c>
      <c r="H8" s="12" t="s">
        <v>364</v>
      </c>
      <c r="I8" s="13" t="s">
        <v>364</v>
      </c>
      <c r="J8" s="13" t="s">
        <v>365</v>
      </c>
      <c r="K8" s="13" t="s">
        <v>366</v>
      </c>
      <c r="L8" s="12" t="s">
        <v>367</v>
      </c>
      <c r="M8" s="12" t="s">
        <v>368</v>
      </c>
    </row>
    <row r="9" spans="1:13" ht="124.5" customHeight="1">
      <c r="A9" s="9" t="s">
        <v>369</v>
      </c>
      <c r="B9" s="10" t="s">
        <v>370</v>
      </c>
      <c r="C9" s="11">
        <v>990.79</v>
      </c>
      <c r="D9" s="12" t="s">
        <v>371</v>
      </c>
      <c r="E9" s="13" t="s">
        <v>372</v>
      </c>
      <c r="F9" s="13" t="s">
        <v>364</v>
      </c>
      <c r="G9" s="14" t="s">
        <v>364</v>
      </c>
      <c r="H9" s="12" t="s">
        <v>364</v>
      </c>
      <c r="I9" s="13" t="s">
        <v>364</v>
      </c>
      <c r="J9" s="13" t="s">
        <v>373</v>
      </c>
      <c r="K9" s="13" t="s">
        <v>374</v>
      </c>
      <c r="L9" s="12" t="s">
        <v>375</v>
      </c>
      <c r="M9" s="12" t="s">
        <v>376</v>
      </c>
    </row>
    <row r="10" spans="1:13" ht="171" customHeight="1">
      <c r="A10" s="9" t="s">
        <v>329</v>
      </c>
      <c r="B10" s="10" t="s">
        <v>330</v>
      </c>
      <c r="C10" s="11">
        <v>176.37</v>
      </c>
      <c r="D10" s="12" t="s">
        <v>377</v>
      </c>
      <c r="E10" s="13" t="s">
        <v>378</v>
      </c>
      <c r="F10" s="13" t="s">
        <v>364</v>
      </c>
      <c r="G10" s="14" t="s">
        <v>364</v>
      </c>
      <c r="H10" s="12" t="s">
        <v>364</v>
      </c>
      <c r="I10" s="13" t="s">
        <v>364</v>
      </c>
      <c r="J10" s="13" t="s">
        <v>373</v>
      </c>
      <c r="K10" s="13" t="s">
        <v>379</v>
      </c>
      <c r="L10" s="12" t="s">
        <v>380</v>
      </c>
      <c r="M10" s="12" t="s">
        <v>368</v>
      </c>
    </row>
    <row r="11" spans="1:13" ht="151.5" customHeight="1">
      <c r="A11" s="9" t="s">
        <v>381</v>
      </c>
      <c r="B11" s="10" t="s">
        <v>382</v>
      </c>
      <c r="C11" s="11">
        <v>46.25</v>
      </c>
      <c r="D11" s="12" t="s">
        <v>383</v>
      </c>
      <c r="E11" s="13" t="s">
        <v>384</v>
      </c>
      <c r="F11" s="13" t="s">
        <v>364</v>
      </c>
      <c r="G11" s="14" t="s">
        <v>364</v>
      </c>
      <c r="H11" s="12" t="s">
        <v>364</v>
      </c>
      <c r="I11" s="13" t="s">
        <v>364</v>
      </c>
      <c r="J11" s="13" t="s">
        <v>373</v>
      </c>
      <c r="K11" s="13" t="s">
        <v>385</v>
      </c>
      <c r="L11" s="12" t="s">
        <v>386</v>
      </c>
      <c r="M11" s="12" t="s">
        <v>368</v>
      </c>
    </row>
    <row r="12" spans="1:13" ht="183" customHeight="1">
      <c r="A12" s="9" t="s">
        <v>304</v>
      </c>
      <c r="B12" s="10" t="s">
        <v>305</v>
      </c>
      <c r="C12" s="11">
        <v>742.89</v>
      </c>
      <c r="D12" s="12" t="s">
        <v>387</v>
      </c>
      <c r="E12" s="13" t="s">
        <v>388</v>
      </c>
      <c r="F12" s="13" t="s">
        <v>364</v>
      </c>
      <c r="G12" s="14" t="s">
        <v>364</v>
      </c>
      <c r="H12" s="12" t="s">
        <v>364</v>
      </c>
      <c r="I12" s="13" t="s">
        <v>364</v>
      </c>
      <c r="J12" s="13" t="s">
        <v>373</v>
      </c>
      <c r="K12" s="13" t="s">
        <v>389</v>
      </c>
      <c r="L12" s="12" t="s">
        <v>390</v>
      </c>
      <c r="M12" s="12" t="s">
        <v>368</v>
      </c>
    </row>
    <row r="13" spans="1:13" ht="282" customHeight="1">
      <c r="A13" s="9" t="s">
        <v>391</v>
      </c>
      <c r="B13" s="10" t="s">
        <v>392</v>
      </c>
      <c r="C13" s="11">
        <v>187.26</v>
      </c>
      <c r="D13" s="12" t="s">
        <v>393</v>
      </c>
      <c r="E13" s="13" t="s">
        <v>394</v>
      </c>
      <c r="F13" s="13" t="s">
        <v>364</v>
      </c>
      <c r="G13" s="14" t="s">
        <v>364</v>
      </c>
      <c r="H13" s="12" t="s">
        <v>364</v>
      </c>
      <c r="I13" s="13" t="s">
        <v>364</v>
      </c>
      <c r="J13" s="13" t="s">
        <v>373</v>
      </c>
      <c r="K13" s="13" t="s">
        <v>395</v>
      </c>
      <c r="L13" s="12" t="s">
        <v>396</v>
      </c>
      <c r="M13" s="12" t="s">
        <v>368</v>
      </c>
    </row>
    <row r="14" spans="1:13" ht="153.75" customHeight="1">
      <c r="A14" s="9" t="s">
        <v>397</v>
      </c>
      <c r="B14" s="10" t="s">
        <v>398</v>
      </c>
      <c r="C14" s="11">
        <v>51.59</v>
      </c>
      <c r="D14" s="12" t="s">
        <v>399</v>
      </c>
      <c r="E14" s="13" t="s">
        <v>400</v>
      </c>
      <c r="F14" s="13" t="s">
        <v>364</v>
      </c>
      <c r="G14" s="14" t="s">
        <v>364</v>
      </c>
      <c r="H14" s="12" t="s">
        <v>364</v>
      </c>
      <c r="I14" s="13" t="s">
        <v>364</v>
      </c>
      <c r="J14" s="13" t="s">
        <v>373</v>
      </c>
      <c r="K14" s="13" t="s">
        <v>401</v>
      </c>
      <c r="L14" s="12" t="s">
        <v>402</v>
      </c>
      <c r="M14" s="12" t="s">
        <v>368</v>
      </c>
    </row>
    <row r="15" spans="1:13" ht="159" customHeight="1">
      <c r="A15" s="9" t="s">
        <v>403</v>
      </c>
      <c r="B15" s="10" t="s">
        <v>404</v>
      </c>
      <c r="C15" s="11">
        <v>34.18</v>
      </c>
      <c r="D15" s="12" t="s">
        <v>405</v>
      </c>
      <c r="E15" s="13" t="s">
        <v>406</v>
      </c>
      <c r="F15" s="13" t="s">
        <v>364</v>
      </c>
      <c r="G15" s="14" t="s">
        <v>364</v>
      </c>
      <c r="H15" s="12" t="s">
        <v>364</v>
      </c>
      <c r="I15" s="13" t="s">
        <v>364</v>
      </c>
      <c r="J15" s="13" t="s">
        <v>373</v>
      </c>
      <c r="K15" s="13" t="s">
        <v>407</v>
      </c>
      <c r="L15" s="12" t="s">
        <v>408</v>
      </c>
      <c r="M15" s="12" t="s">
        <v>409</v>
      </c>
    </row>
    <row r="16" spans="1:13" ht="189.75" customHeight="1">
      <c r="A16" s="9" t="s">
        <v>410</v>
      </c>
      <c r="B16" s="10" t="s">
        <v>411</v>
      </c>
      <c r="C16" s="11">
        <v>59.1</v>
      </c>
      <c r="D16" s="12" t="s">
        <v>412</v>
      </c>
      <c r="E16" s="13" t="s">
        <v>413</v>
      </c>
      <c r="F16" s="13" t="s">
        <v>364</v>
      </c>
      <c r="G16" s="14" t="s">
        <v>364</v>
      </c>
      <c r="H16" s="12" t="s">
        <v>364</v>
      </c>
      <c r="I16" s="13" t="s">
        <v>364</v>
      </c>
      <c r="J16" s="13" t="s">
        <v>373</v>
      </c>
      <c r="K16" s="13" t="s">
        <v>414</v>
      </c>
      <c r="L16" s="12" t="s">
        <v>415</v>
      </c>
      <c r="M16" s="12" t="s">
        <v>368</v>
      </c>
    </row>
  </sheetData>
  <sheetProtection formatCells="0" formatColumns="0" formatRows="0"/>
  <mergeCells count="5">
    <mergeCell ref="A4:A5"/>
    <mergeCell ref="B4:B5"/>
    <mergeCell ref="C4:C5"/>
    <mergeCell ref="D4:D5"/>
    <mergeCell ref="E4:E5"/>
  </mergeCells>
  <printOptions/>
  <pageMargins left="0.39" right="0.39" top="1" bottom="1" header="0.5" footer="0.5"/>
  <pageSetup horizontalDpi="600" verticalDpi="600" orientation="landscape" paperSize="9" scale="90"/>
</worksheet>
</file>

<file path=xl/worksheets/sheet21.xml><?xml version="1.0" encoding="utf-8"?>
<worksheet xmlns="http://schemas.openxmlformats.org/spreadsheetml/2006/main" xmlns:r="http://schemas.openxmlformats.org/officeDocument/2006/relationships">
  <dimension ref="A1:J41"/>
  <sheetViews>
    <sheetView tabSelected="1" zoomScalePageLayoutView="0" workbookViewId="0" topLeftCell="A1">
      <selection activeCell="M18" sqref="M18"/>
    </sheetView>
  </sheetViews>
  <sheetFormatPr defaultColWidth="9.33203125" defaultRowHeight="11.25"/>
  <cols>
    <col min="1" max="1" width="14.83203125" style="0" customWidth="1"/>
    <col min="2" max="2" width="5.83203125" style="0" customWidth="1"/>
    <col min="3" max="3" width="12.33203125" style="0" customWidth="1"/>
    <col min="4" max="4" width="30.83203125" style="0" customWidth="1"/>
    <col min="5" max="5" width="10.66015625" style="0" customWidth="1"/>
    <col min="6" max="6" width="10" style="0" customWidth="1"/>
    <col min="7" max="7" width="15.66015625" style="0" customWidth="1"/>
    <col min="8" max="8" width="24.66015625" style="0" customWidth="1"/>
    <col min="9" max="9" width="14.66015625" style="0" customWidth="1"/>
    <col min="10" max="10" width="17.66015625" style="0" customWidth="1"/>
  </cols>
  <sheetData>
    <row r="1" spans="1:10" ht="21.75">
      <c r="A1" s="195"/>
      <c r="B1" s="289" t="s">
        <v>416</v>
      </c>
      <c r="C1" s="289"/>
      <c r="D1" s="289"/>
      <c r="E1" s="289"/>
      <c r="F1" s="289"/>
      <c r="G1" s="289"/>
      <c r="H1" s="289"/>
      <c r="I1" s="289"/>
      <c r="J1" s="289"/>
    </row>
    <row r="2" spans="1:10" ht="24">
      <c r="A2" s="197" t="s">
        <v>77</v>
      </c>
      <c r="B2" s="198" t="s">
        <v>417</v>
      </c>
      <c r="C2" s="198" t="s">
        <v>418</v>
      </c>
      <c r="D2" s="198" t="s">
        <v>419</v>
      </c>
      <c r="E2" s="198" t="s">
        <v>420</v>
      </c>
      <c r="F2" s="198" t="s">
        <v>421</v>
      </c>
      <c r="G2" s="198" t="s">
        <v>422</v>
      </c>
      <c r="H2" s="198" t="s">
        <v>423</v>
      </c>
      <c r="I2" s="198" t="s">
        <v>424</v>
      </c>
      <c r="J2" s="198" t="s">
        <v>425</v>
      </c>
    </row>
    <row r="3" spans="1:10" ht="18" customHeight="1">
      <c r="A3" s="290" t="s">
        <v>285</v>
      </c>
      <c r="B3" s="194">
        <v>1</v>
      </c>
      <c r="C3" s="194" t="s">
        <v>426</v>
      </c>
      <c r="D3" s="194" t="s">
        <v>427</v>
      </c>
      <c r="E3" s="194">
        <v>4</v>
      </c>
      <c r="F3" s="199">
        <v>3.6</v>
      </c>
      <c r="G3" s="194" t="s">
        <v>428</v>
      </c>
      <c r="H3" s="194" t="s">
        <v>429</v>
      </c>
      <c r="I3" s="199">
        <v>30</v>
      </c>
      <c r="J3" s="194"/>
    </row>
    <row r="4" spans="1:10" ht="18" customHeight="1">
      <c r="A4" s="290"/>
      <c r="B4" s="194">
        <v>2</v>
      </c>
      <c r="C4" s="194" t="s">
        <v>426</v>
      </c>
      <c r="D4" s="194" t="s">
        <v>430</v>
      </c>
      <c r="E4" s="194">
        <v>10</v>
      </c>
      <c r="F4" s="199">
        <v>4.5</v>
      </c>
      <c r="G4" s="194" t="s">
        <v>428</v>
      </c>
      <c r="H4" s="194" t="s">
        <v>429</v>
      </c>
      <c r="I4" s="199">
        <v>62</v>
      </c>
      <c r="J4" s="194"/>
    </row>
    <row r="5" spans="1:10" ht="18" customHeight="1">
      <c r="A5" s="290"/>
      <c r="B5" s="194">
        <v>3</v>
      </c>
      <c r="C5" s="194" t="s">
        <v>426</v>
      </c>
      <c r="D5" s="194" t="s">
        <v>431</v>
      </c>
      <c r="E5" s="194">
        <v>10</v>
      </c>
      <c r="F5" s="199">
        <v>3</v>
      </c>
      <c r="G5" s="194" t="s">
        <v>428</v>
      </c>
      <c r="H5" s="194" t="s">
        <v>432</v>
      </c>
      <c r="I5" s="199">
        <v>19</v>
      </c>
      <c r="J5" s="194"/>
    </row>
    <row r="6" spans="1:10" ht="18" customHeight="1">
      <c r="A6" s="290"/>
      <c r="B6" s="194">
        <v>4</v>
      </c>
      <c r="C6" s="194" t="s">
        <v>433</v>
      </c>
      <c r="D6" s="194" t="s">
        <v>434</v>
      </c>
      <c r="E6" s="194">
        <v>1</v>
      </c>
      <c r="F6" s="199">
        <v>40</v>
      </c>
      <c r="G6" s="194" t="s">
        <v>428</v>
      </c>
      <c r="H6" s="194" t="s">
        <v>435</v>
      </c>
      <c r="I6" s="199">
        <v>0</v>
      </c>
      <c r="J6" s="194" t="s">
        <v>436</v>
      </c>
    </row>
    <row r="7" spans="1:10" ht="18" customHeight="1">
      <c r="A7" s="290"/>
      <c r="B7" s="194">
        <v>5</v>
      </c>
      <c r="C7" s="194" t="s">
        <v>437</v>
      </c>
      <c r="D7" s="194" t="s">
        <v>438</v>
      </c>
      <c r="E7" s="194">
        <v>1</v>
      </c>
      <c r="F7" s="199">
        <v>13.34</v>
      </c>
      <c r="G7" s="194" t="s">
        <v>428</v>
      </c>
      <c r="H7" s="194" t="s">
        <v>439</v>
      </c>
      <c r="I7" s="199">
        <v>0</v>
      </c>
      <c r="J7" s="194"/>
    </row>
    <row r="8" spans="1:10" ht="18" customHeight="1">
      <c r="A8" s="290"/>
      <c r="B8" s="194">
        <v>6</v>
      </c>
      <c r="C8" s="194" t="s">
        <v>437</v>
      </c>
      <c r="D8" s="194" t="s">
        <v>440</v>
      </c>
      <c r="E8" s="194">
        <v>1</v>
      </c>
      <c r="F8" s="199">
        <v>1.14</v>
      </c>
      <c r="G8" s="194" t="s">
        <v>428</v>
      </c>
      <c r="H8" s="194" t="s">
        <v>441</v>
      </c>
      <c r="I8" s="199">
        <v>0</v>
      </c>
      <c r="J8" s="194"/>
    </row>
    <row r="9" spans="1:10" ht="18" customHeight="1">
      <c r="A9" s="290"/>
      <c r="B9" s="194">
        <v>7</v>
      </c>
      <c r="C9" s="194" t="s">
        <v>437</v>
      </c>
      <c r="D9" s="200" t="s">
        <v>442</v>
      </c>
      <c r="E9" s="200">
        <v>8</v>
      </c>
      <c r="F9" s="199">
        <v>1.6</v>
      </c>
      <c r="G9" s="194" t="s">
        <v>428</v>
      </c>
      <c r="H9" s="194" t="s">
        <v>443</v>
      </c>
      <c r="I9" s="199">
        <v>0</v>
      </c>
      <c r="J9" s="194"/>
    </row>
    <row r="10" spans="1:10" ht="18" customHeight="1">
      <c r="A10" s="290"/>
      <c r="B10" s="194">
        <v>8</v>
      </c>
      <c r="C10" s="194" t="s">
        <v>437</v>
      </c>
      <c r="D10" s="200" t="s">
        <v>444</v>
      </c>
      <c r="E10" s="200">
        <v>80</v>
      </c>
      <c r="F10" s="199">
        <v>8</v>
      </c>
      <c r="G10" s="194" t="s">
        <v>428</v>
      </c>
      <c r="H10" s="194" t="s">
        <v>445</v>
      </c>
      <c r="I10" s="199">
        <v>0</v>
      </c>
      <c r="J10" s="194"/>
    </row>
    <row r="11" spans="1:10" ht="18" customHeight="1">
      <c r="A11" s="290"/>
      <c r="B11" s="194">
        <v>9</v>
      </c>
      <c r="C11" s="194" t="s">
        <v>426</v>
      </c>
      <c r="D11" s="194" t="s">
        <v>446</v>
      </c>
      <c r="E11" s="194">
        <v>1</v>
      </c>
      <c r="F11" s="199">
        <v>1.5</v>
      </c>
      <c r="G11" s="194" t="s">
        <v>428</v>
      </c>
      <c r="H11" s="194" t="s">
        <v>447</v>
      </c>
      <c r="I11" s="199">
        <v>0</v>
      </c>
      <c r="J11" s="194"/>
    </row>
    <row r="12" spans="1:10" ht="18" customHeight="1">
      <c r="A12" s="290"/>
      <c r="B12" s="194">
        <v>10</v>
      </c>
      <c r="C12" s="194" t="s">
        <v>426</v>
      </c>
      <c r="D12" s="194" t="s">
        <v>448</v>
      </c>
      <c r="E12" s="194">
        <v>1</v>
      </c>
      <c r="F12" s="199">
        <v>2.5</v>
      </c>
      <c r="G12" s="194" t="s">
        <v>428</v>
      </c>
      <c r="H12" s="194" t="s">
        <v>449</v>
      </c>
      <c r="I12" s="199">
        <v>1</v>
      </c>
      <c r="J12" s="194"/>
    </row>
    <row r="13" spans="1:10" ht="18" customHeight="1">
      <c r="A13" s="290"/>
      <c r="B13" s="194">
        <v>11</v>
      </c>
      <c r="C13" s="194" t="s">
        <v>426</v>
      </c>
      <c r="D13" s="194" t="s">
        <v>434</v>
      </c>
      <c r="E13" s="194">
        <v>1</v>
      </c>
      <c r="F13" s="199">
        <v>1.1</v>
      </c>
      <c r="G13" s="194" t="s">
        <v>428</v>
      </c>
      <c r="H13" s="194" t="s">
        <v>450</v>
      </c>
      <c r="I13" s="199">
        <v>0</v>
      </c>
      <c r="J13" s="194" t="s">
        <v>451</v>
      </c>
    </row>
    <row r="14" spans="1:10" ht="18" customHeight="1">
      <c r="A14" s="290"/>
      <c r="B14" s="194">
        <v>12</v>
      </c>
      <c r="C14" s="194" t="s">
        <v>426</v>
      </c>
      <c r="D14" s="194" t="s">
        <v>452</v>
      </c>
      <c r="E14" s="194">
        <v>1</v>
      </c>
      <c r="F14" s="199">
        <v>20</v>
      </c>
      <c r="G14" s="194" t="s">
        <v>428</v>
      </c>
      <c r="H14" s="194" t="s">
        <v>453</v>
      </c>
      <c r="I14" s="199">
        <v>0</v>
      </c>
      <c r="J14" s="194"/>
    </row>
    <row r="15" spans="1:10" ht="18" customHeight="1">
      <c r="A15" s="290"/>
      <c r="B15" s="194">
        <v>13</v>
      </c>
      <c r="C15" s="194" t="s">
        <v>426</v>
      </c>
      <c r="D15" s="194" t="s">
        <v>454</v>
      </c>
      <c r="E15" s="194">
        <v>1</v>
      </c>
      <c r="F15" s="199">
        <v>10</v>
      </c>
      <c r="G15" s="194" t="s">
        <v>428</v>
      </c>
      <c r="H15" s="194" t="s">
        <v>455</v>
      </c>
      <c r="I15" s="199">
        <v>0</v>
      </c>
      <c r="J15" s="194"/>
    </row>
    <row r="16" spans="1:10" ht="18" customHeight="1">
      <c r="A16" s="291"/>
      <c r="B16" s="194">
        <v>14</v>
      </c>
      <c r="C16" s="194" t="s">
        <v>437</v>
      </c>
      <c r="D16" s="194" t="s">
        <v>434</v>
      </c>
      <c r="E16" s="194">
        <v>1</v>
      </c>
      <c r="F16" s="199">
        <v>20</v>
      </c>
      <c r="G16" s="194" t="s">
        <v>428</v>
      </c>
      <c r="H16" s="194" t="s">
        <v>456</v>
      </c>
      <c r="I16" s="199">
        <v>0</v>
      </c>
      <c r="J16" s="194" t="s">
        <v>457</v>
      </c>
    </row>
    <row r="17" spans="1:10" ht="18" customHeight="1">
      <c r="A17" s="292" t="s">
        <v>458</v>
      </c>
      <c r="B17" s="201">
        <v>1</v>
      </c>
      <c r="C17" s="201" t="s">
        <v>426</v>
      </c>
      <c r="D17" s="201" t="s">
        <v>430</v>
      </c>
      <c r="E17" s="201">
        <v>18</v>
      </c>
      <c r="F17" s="202">
        <v>8.1</v>
      </c>
      <c r="G17" s="201" t="s">
        <v>428</v>
      </c>
      <c r="H17" s="201" t="s">
        <v>459</v>
      </c>
      <c r="I17" s="202">
        <v>5</v>
      </c>
      <c r="J17" s="201"/>
    </row>
    <row r="18" spans="1:10" ht="18" customHeight="1">
      <c r="A18" s="290"/>
      <c r="B18" s="201">
        <v>2</v>
      </c>
      <c r="C18" s="201" t="s">
        <v>426</v>
      </c>
      <c r="D18" s="201" t="s">
        <v>460</v>
      </c>
      <c r="E18" s="201">
        <v>6</v>
      </c>
      <c r="F18" s="202">
        <v>1.8</v>
      </c>
      <c r="G18" s="201" t="s">
        <v>428</v>
      </c>
      <c r="H18" s="201" t="s">
        <v>461</v>
      </c>
      <c r="I18" s="202">
        <v>1</v>
      </c>
      <c r="J18" s="201"/>
    </row>
    <row r="19" spans="1:10" ht="18" customHeight="1">
      <c r="A19" s="290"/>
      <c r="B19" s="201">
        <v>3</v>
      </c>
      <c r="C19" s="201" t="s">
        <v>426</v>
      </c>
      <c r="D19" s="201" t="s">
        <v>462</v>
      </c>
      <c r="E19" s="201">
        <v>5</v>
      </c>
      <c r="F19" s="202">
        <v>0.5</v>
      </c>
      <c r="G19" s="201" t="s">
        <v>428</v>
      </c>
      <c r="H19" s="201" t="s">
        <v>463</v>
      </c>
      <c r="I19" s="203">
        <v>0</v>
      </c>
      <c r="J19" s="201"/>
    </row>
    <row r="20" spans="1:10" ht="18" customHeight="1">
      <c r="A20" s="290"/>
      <c r="B20" s="201">
        <v>4</v>
      </c>
      <c r="C20" s="201" t="s">
        <v>426</v>
      </c>
      <c r="D20" s="201" t="s">
        <v>448</v>
      </c>
      <c r="E20" s="201">
        <v>1</v>
      </c>
      <c r="F20" s="202">
        <v>1.2</v>
      </c>
      <c r="G20" s="201" t="s">
        <v>428</v>
      </c>
      <c r="H20" s="201" t="s">
        <v>464</v>
      </c>
      <c r="I20" s="203">
        <v>1</v>
      </c>
      <c r="J20" s="201"/>
    </row>
    <row r="21" spans="1:10" ht="18" customHeight="1">
      <c r="A21" s="290"/>
      <c r="B21" s="201">
        <v>5</v>
      </c>
      <c r="C21" s="201" t="s">
        <v>426</v>
      </c>
      <c r="D21" s="201" t="s">
        <v>465</v>
      </c>
      <c r="E21" s="201">
        <v>5</v>
      </c>
      <c r="F21" s="202">
        <v>1.75</v>
      </c>
      <c r="G21" s="201" t="s">
        <v>428</v>
      </c>
      <c r="H21" s="201" t="s">
        <v>466</v>
      </c>
      <c r="I21" s="203">
        <v>0</v>
      </c>
      <c r="J21" s="201"/>
    </row>
    <row r="22" spans="1:10" ht="18" customHeight="1">
      <c r="A22" s="290"/>
      <c r="B22" s="201">
        <v>6</v>
      </c>
      <c r="C22" s="201" t="s">
        <v>426</v>
      </c>
      <c r="D22" s="201" t="s">
        <v>467</v>
      </c>
      <c r="E22" s="201">
        <v>1</v>
      </c>
      <c r="F22" s="202">
        <v>0.8</v>
      </c>
      <c r="G22" s="201" t="s">
        <v>428</v>
      </c>
      <c r="H22" s="201" t="s">
        <v>468</v>
      </c>
      <c r="I22" s="203">
        <v>0</v>
      </c>
      <c r="J22" s="201"/>
    </row>
    <row r="23" spans="1:10" ht="18" customHeight="1">
      <c r="A23" s="290"/>
      <c r="B23" s="201">
        <v>7</v>
      </c>
      <c r="C23" s="201" t="s">
        <v>437</v>
      </c>
      <c r="D23" s="200" t="s">
        <v>442</v>
      </c>
      <c r="E23" s="201">
        <v>1</v>
      </c>
      <c r="F23" s="202">
        <v>0.5</v>
      </c>
      <c r="G23" s="201" t="s">
        <v>428</v>
      </c>
      <c r="H23" s="201" t="s">
        <v>469</v>
      </c>
      <c r="I23" s="203">
        <v>1</v>
      </c>
      <c r="J23" s="201"/>
    </row>
    <row r="24" spans="1:10" ht="18" customHeight="1">
      <c r="A24" s="291"/>
      <c r="B24" s="201">
        <v>8</v>
      </c>
      <c r="C24" s="201" t="s">
        <v>437</v>
      </c>
      <c r="D24" s="200" t="s">
        <v>444</v>
      </c>
      <c r="E24" s="201">
        <v>17</v>
      </c>
      <c r="F24" s="202">
        <v>5.1</v>
      </c>
      <c r="G24" s="201" t="s">
        <v>428</v>
      </c>
      <c r="H24" s="201" t="s">
        <v>470</v>
      </c>
      <c r="I24" s="203">
        <v>1</v>
      </c>
      <c r="J24" s="201"/>
    </row>
    <row r="25" spans="1:10" ht="18" customHeight="1">
      <c r="A25" s="293" t="s">
        <v>471</v>
      </c>
      <c r="B25" s="201">
        <v>1</v>
      </c>
      <c r="C25" s="201" t="s">
        <v>472</v>
      </c>
      <c r="D25" s="201" t="s">
        <v>473</v>
      </c>
      <c r="E25" s="201">
        <v>2000</v>
      </c>
      <c r="F25" s="202">
        <v>350</v>
      </c>
      <c r="G25" s="201" t="s">
        <v>428</v>
      </c>
      <c r="H25" s="201" t="s">
        <v>474</v>
      </c>
      <c r="I25" s="204">
        <v>0</v>
      </c>
      <c r="J25" s="194"/>
    </row>
    <row r="26" spans="1:10" ht="18" customHeight="1">
      <c r="A26" s="294"/>
      <c r="B26" s="201">
        <v>2</v>
      </c>
      <c r="C26" s="201" t="s">
        <v>475</v>
      </c>
      <c r="D26" s="201" t="s">
        <v>476</v>
      </c>
      <c r="E26" s="201">
        <v>2</v>
      </c>
      <c r="F26" s="202">
        <v>30</v>
      </c>
      <c r="G26" s="201" t="s">
        <v>428</v>
      </c>
      <c r="H26" s="201" t="s">
        <v>477</v>
      </c>
      <c r="I26" s="202">
        <v>2</v>
      </c>
      <c r="J26" s="194"/>
    </row>
    <row r="27" spans="1:10" ht="18" customHeight="1">
      <c r="A27" s="294"/>
      <c r="B27" s="201">
        <v>3</v>
      </c>
      <c r="C27" s="201" t="s">
        <v>426</v>
      </c>
      <c r="D27" s="201" t="s">
        <v>430</v>
      </c>
      <c r="E27" s="201">
        <v>10</v>
      </c>
      <c r="F27" s="202">
        <v>5</v>
      </c>
      <c r="G27" s="201" t="s">
        <v>428</v>
      </c>
      <c r="H27" s="201" t="s">
        <v>478</v>
      </c>
      <c r="I27" s="202">
        <v>41</v>
      </c>
      <c r="J27" s="194"/>
    </row>
    <row r="28" spans="1:10" ht="18" customHeight="1">
      <c r="A28" s="294"/>
      <c r="B28" s="201">
        <v>4</v>
      </c>
      <c r="C28" s="201" t="s">
        <v>426</v>
      </c>
      <c r="D28" s="201" t="s">
        <v>427</v>
      </c>
      <c r="E28" s="201">
        <v>3</v>
      </c>
      <c r="F28" s="202">
        <v>3</v>
      </c>
      <c r="G28" s="201" t="s">
        <v>428</v>
      </c>
      <c r="H28" s="201" t="s">
        <v>479</v>
      </c>
      <c r="I28" s="202">
        <v>8</v>
      </c>
      <c r="J28" s="194"/>
    </row>
    <row r="29" spans="1:10" ht="18" customHeight="1">
      <c r="A29" s="294"/>
      <c r="B29" s="201">
        <v>5</v>
      </c>
      <c r="C29" s="201" t="s">
        <v>426</v>
      </c>
      <c r="D29" s="194" t="s">
        <v>431</v>
      </c>
      <c r="E29" s="201">
        <v>5</v>
      </c>
      <c r="F29" s="202">
        <v>1</v>
      </c>
      <c r="G29" s="201" t="s">
        <v>428</v>
      </c>
      <c r="H29" s="201" t="s">
        <v>480</v>
      </c>
      <c r="I29" s="202">
        <v>10</v>
      </c>
      <c r="J29" s="194"/>
    </row>
    <row r="30" spans="1:10" ht="18" customHeight="1">
      <c r="A30" s="294"/>
      <c r="B30" s="201">
        <v>6</v>
      </c>
      <c r="C30" s="201" t="s">
        <v>426</v>
      </c>
      <c r="D30" s="201" t="s">
        <v>481</v>
      </c>
      <c r="E30" s="201">
        <v>1</v>
      </c>
      <c r="F30" s="202">
        <v>2</v>
      </c>
      <c r="G30" s="201" t="s">
        <v>428</v>
      </c>
      <c r="H30" s="201" t="s">
        <v>482</v>
      </c>
      <c r="I30" s="202">
        <v>2</v>
      </c>
      <c r="J30" s="194"/>
    </row>
    <row r="31" spans="1:10" ht="18" customHeight="1">
      <c r="A31" s="294"/>
      <c r="B31" s="201">
        <v>7</v>
      </c>
      <c r="C31" s="201" t="s">
        <v>426</v>
      </c>
      <c r="D31" s="201" t="s">
        <v>460</v>
      </c>
      <c r="E31" s="201">
        <v>1</v>
      </c>
      <c r="F31" s="202">
        <v>1</v>
      </c>
      <c r="G31" s="201" t="s">
        <v>428</v>
      </c>
      <c r="H31" s="201" t="s">
        <v>483</v>
      </c>
      <c r="I31" s="202">
        <v>0</v>
      </c>
      <c r="J31" s="194"/>
    </row>
    <row r="32" spans="1:10" ht="18" customHeight="1">
      <c r="A32" s="294"/>
      <c r="B32" s="201">
        <v>8</v>
      </c>
      <c r="C32" s="201" t="s">
        <v>426</v>
      </c>
      <c r="D32" s="201" t="s">
        <v>462</v>
      </c>
      <c r="E32" s="201">
        <v>2</v>
      </c>
      <c r="F32" s="202">
        <v>0.5</v>
      </c>
      <c r="G32" s="201" t="s">
        <v>428</v>
      </c>
      <c r="H32" s="201" t="s">
        <v>484</v>
      </c>
      <c r="I32" s="202">
        <v>1</v>
      </c>
      <c r="J32" s="194"/>
    </row>
    <row r="33" spans="1:10" ht="18" customHeight="1">
      <c r="A33" s="294"/>
      <c r="B33" s="201">
        <v>9</v>
      </c>
      <c r="C33" s="201" t="s">
        <v>426</v>
      </c>
      <c r="D33" s="201" t="s">
        <v>485</v>
      </c>
      <c r="E33" s="201">
        <v>1</v>
      </c>
      <c r="F33" s="202">
        <v>2</v>
      </c>
      <c r="G33" s="201" t="s">
        <v>428</v>
      </c>
      <c r="H33" s="201" t="s">
        <v>486</v>
      </c>
      <c r="I33" s="202">
        <v>2</v>
      </c>
      <c r="J33" s="194"/>
    </row>
    <row r="34" spans="1:10" ht="18" customHeight="1">
      <c r="A34" s="294"/>
      <c r="B34" s="201">
        <v>10</v>
      </c>
      <c r="C34" s="201" t="s">
        <v>426</v>
      </c>
      <c r="D34" s="194" t="s">
        <v>454</v>
      </c>
      <c r="E34" s="201">
        <v>1</v>
      </c>
      <c r="F34" s="202">
        <v>5</v>
      </c>
      <c r="G34" s="201" t="s">
        <v>428</v>
      </c>
      <c r="H34" s="201" t="s">
        <v>487</v>
      </c>
      <c r="I34" s="202">
        <v>0</v>
      </c>
      <c r="J34" s="194"/>
    </row>
    <row r="35" spans="1:10" ht="18" customHeight="1">
      <c r="A35" s="294"/>
      <c r="B35" s="201">
        <v>11</v>
      </c>
      <c r="C35" s="201" t="s">
        <v>426</v>
      </c>
      <c r="D35" s="201" t="s">
        <v>465</v>
      </c>
      <c r="E35" s="201">
        <v>5</v>
      </c>
      <c r="F35" s="202">
        <v>2</v>
      </c>
      <c r="G35" s="201" t="s">
        <v>428</v>
      </c>
      <c r="H35" s="201" t="s">
        <v>488</v>
      </c>
      <c r="I35" s="202">
        <v>20</v>
      </c>
      <c r="J35" s="194"/>
    </row>
    <row r="36" spans="1:10" ht="18" customHeight="1">
      <c r="A36" s="294"/>
      <c r="B36" s="201">
        <v>12</v>
      </c>
      <c r="C36" s="201" t="s">
        <v>426</v>
      </c>
      <c r="D36" s="201" t="s">
        <v>489</v>
      </c>
      <c r="E36" s="201">
        <v>1</v>
      </c>
      <c r="F36" s="202">
        <v>0.8</v>
      </c>
      <c r="G36" s="201" t="s">
        <v>428</v>
      </c>
      <c r="H36" s="201" t="s">
        <v>490</v>
      </c>
      <c r="I36" s="202">
        <v>0</v>
      </c>
      <c r="J36" s="194"/>
    </row>
    <row r="37" spans="1:10" ht="18" customHeight="1">
      <c r="A37" s="294"/>
      <c r="B37" s="201">
        <v>13</v>
      </c>
      <c r="C37" s="201" t="s">
        <v>426</v>
      </c>
      <c r="D37" s="201" t="s">
        <v>491</v>
      </c>
      <c r="E37" s="201">
        <v>1</v>
      </c>
      <c r="F37" s="202">
        <v>0.8</v>
      </c>
      <c r="G37" s="201" t="s">
        <v>428</v>
      </c>
      <c r="H37" s="201" t="s">
        <v>492</v>
      </c>
      <c r="I37" s="202">
        <v>0</v>
      </c>
      <c r="J37" s="194"/>
    </row>
    <row r="38" spans="1:10" ht="18" customHeight="1">
      <c r="A38" s="294"/>
      <c r="B38" s="201">
        <v>14</v>
      </c>
      <c r="C38" s="201" t="s">
        <v>426</v>
      </c>
      <c r="D38" s="200" t="s">
        <v>444</v>
      </c>
      <c r="E38" s="201">
        <v>30</v>
      </c>
      <c r="F38" s="202">
        <v>45</v>
      </c>
      <c r="G38" s="201" t="s">
        <v>428</v>
      </c>
      <c r="H38" s="201" t="s">
        <v>493</v>
      </c>
      <c r="I38" s="202">
        <v>6</v>
      </c>
      <c r="J38" s="194"/>
    </row>
    <row r="39" spans="1:10" ht="18" customHeight="1">
      <c r="A39" s="294"/>
      <c r="B39" s="201">
        <v>15</v>
      </c>
      <c r="C39" s="201" t="s">
        <v>426</v>
      </c>
      <c r="D39" s="194" t="s">
        <v>438</v>
      </c>
      <c r="E39" s="201">
        <v>1</v>
      </c>
      <c r="F39" s="202">
        <v>5</v>
      </c>
      <c r="G39" s="201" t="s">
        <v>428</v>
      </c>
      <c r="H39" s="201" t="s">
        <v>494</v>
      </c>
      <c r="I39" s="202">
        <v>0</v>
      </c>
      <c r="J39" s="194"/>
    </row>
    <row r="40" spans="1:10" ht="18" customHeight="1">
      <c r="A40" s="295"/>
      <c r="B40" s="201">
        <v>16</v>
      </c>
      <c r="C40" s="201" t="s">
        <v>426</v>
      </c>
      <c r="D40" s="194" t="s">
        <v>440</v>
      </c>
      <c r="E40" s="201">
        <v>1</v>
      </c>
      <c r="F40" s="202">
        <v>3</v>
      </c>
      <c r="G40" s="201" t="s">
        <v>428</v>
      </c>
      <c r="H40" s="201" t="s">
        <v>495</v>
      </c>
      <c r="I40" s="202">
        <v>0</v>
      </c>
      <c r="J40" s="194"/>
    </row>
    <row r="41" spans="1:10" ht="18" customHeight="1">
      <c r="A41" s="196"/>
      <c r="B41" s="194"/>
      <c r="C41" s="194"/>
      <c r="D41" s="194"/>
      <c r="E41" s="194">
        <v>2240</v>
      </c>
      <c r="F41" s="199">
        <v>606.1299999999999</v>
      </c>
      <c r="G41" s="194"/>
      <c r="H41" s="194"/>
      <c r="I41" s="199">
        <v>213</v>
      </c>
      <c r="J41" s="194"/>
    </row>
  </sheetData>
  <sheetProtection/>
  <mergeCells count="4">
    <mergeCell ref="B1:J1"/>
    <mergeCell ref="A3:A16"/>
    <mergeCell ref="A17:A24"/>
    <mergeCell ref="A25:A40"/>
  </mergeCells>
  <printOptions/>
  <pageMargins left="0.7" right="0.7" top="0.75" bottom="0.75" header="0.3" footer="0.3"/>
  <pageSetup orientation="landscape" paperSize="9" r:id="rId1"/>
</worksheet>
</file>

<file path=xl/worksheets/sheet3.xml><?xml version="1.0" encoding="utf-8"?>
<worksheet xmlns="http://schemas.openxmlformats.org/spreadsheetml/2006/main" xmlns:r="http://schemas.openxmlformats.org/officeDocument/2006/relationships">
  <dimension ref="A1:P24"/>
  <sheetViews>
    <sheetView showGridLines="0" showZeros="0" zoomScalePageLayoutView="0" workbookViewId="0" topLeftCell="A1">
      <selection activeCell="A8" sqref="A8:E11"/>
    </sheetView>
  </sheetViews>
  <sheetFormatPr defaultColWidth="9.16015625" defaultRowHeight="12.75" customHeight="1"/>
  <cols>
    <col min="1" max="1" width="11.16015625" style="0" customWidth="1"/>
    <col min="2" max="2" width="7.66015625" style="0" customWidth="1"/>
    <col min="3" max="3" width="5.5" style="0" customWidth="1"/>
    <col min="4" max="4" width="28.5" style="0" customWidth="1"/>
    <col min="5" max="5" width="18.83203125" style="0" customWidth="1"/>
    <col min="6" max="6" width="16.83203125" style="0" customWidth="1"/>
    <col min="7" max="7" width="15.5" style="0" customWidth="1"/>
    <col min="8" max="8" width="14" style="0" customWidth="1"/>
    <col min="9" max="9" width="15.5" style="0" customWidth="1"/>
    <col min="10" max="11" width="16.16015625" style="0" customWidth="1"/>
    <col min="12" max="14" width="13.5" style="0" customWidth="1"/>
  </cols>
  <sheetData>
    <row r="1" spans="1:16" ht="23.25" customHeight="1">
      <c r="A1" s="29" t="s">
        <v>99</v>
      </c>
      <c r="B1" s="97"/>
      <c r="C1" s="97"/>
      <c r="D1" s="97"/>
      <c r="E1" s="97"/>
      <c r="F1" s="97"/>
      <c r="G1" s="48"/>
      <c r="H1" s="48"/>
      <c r="I1" s="48"/>
      <c r="J1" s="48"/>
      <c r="K1" s="48"/>
      <c r="L1" s="48"/>
      <c r="M1" s="221"/>
      <c r="N1" s="221"/>
      <c r="O1" s="48"/>
      <c r="P1" s="48"/>
    </row>
    <row r="2" spans="1:16" ht="23.25" customHeight="1">
      <c r="A2" s="222" t="s">
        <v>100</v>
      </c>
      <c r="B2" s="222"/>
      <c r="C2" s="222"/>
      <c r="D2" s="222"/>
      <c r="E2" s="222"/>
      <c r="F2" s="222"/>
      <c r="G2" s="222"/>
      <c r="H2" s="222"/>
      <c r="I2" s="222"/>
      <c r="J2" s="222"/>
      <c r="K2" s="222"/>
      <c r="L2" s="222"/>
      <c r="M2" s="222"/>
      <c r="N2" s="222"/>
      <c r="O2" s="48"/>
      <c r="P2" s="48"/>
    </row>
    <row r="3" spans="1:16" ht="23.25" customHeight="1">
      <c r="A3" s="217" t="s">
        <v>2</v>
      </c>
      <c r="B3" s="217"/>
      <c r="C3" s="217"/>
      <c r="D3" s="217"/>
      <c r="E3" s="217"/>
      <c r="F3" s="217"/>
      <c r="G3" s="182"/>
      <c r="H3" s="182"/>
      <c r="I3" s="182"/>
      <c r="J3" s="182"/>
      <c r="K3" s="182"/>
      <c r="L3" s="182"/>
      <c r="M3" s="223" t="s">
        <v>65</v>
      </c>
      <c r="N3" s="223"/>
      <c r="O3" s="48"/>
      <c r="P3" s="48"/>
    </row>
    <row r="4" spans="1:16" ht="21" customHeight="1">
      <c r="A4" s="224" t="s">
        <v>101</v>
      </c>
      <c r="B4" s="224"/>
      <c r="C4" s="224"/>
      <c r="D4" s="224"/>
      <c r="E4" s="219" t="s">
        <v>67</v>
      </c>
      <c r="F4" s="226" t="s">
        <v>68</v>
      </c>
      <c r="G4" s="211" t="s">
        <v>69</v>
      </c>
      <c r="H4" s="211" t="s">
        <v>70</v>
      </c>
      <c r="I4" s="211" t="s">
        <v>71</v>
      </c>
      <c r="J4" s="211" t="s">
        <v>72</v>
      </c>
      <c r="K4" s="211"/>
      <c r="L4" s="213" t="s">
        <v>73</v>
      </c>
      <c r="M4" s="213" t="s">
        <v>74</v>
      </c>
      <c r="N4" s="213" t="s">
        <v>75</v>
      </c>
      <c r="O4" s="46"/>
      <c r="P4" s="46"/>
    </row>
    <row r="5" spans="1:16" ht="21" customHeight="1">
      <c r="A5" s="213" t="s">
        <v>102</v>
      </c>
      <c r="B5" s="213"/>
      <c r="C5" s="213"/>
      <c r="D5" s="213" t="s">
        <v>103</v>
      </c>
      <c r="E5" s="213"/>
      <c r="F5" s="211"/>
      <c r="G5" s="211"/>
      <c r="H5" s="211"/>
      <c r="I5" s="211"/>
      <c r="J5" s="213" t="s">
        <v>78</v>
      </c>
      <c r="K5" s="213" t="s">
        <v>79</v>
      </c>
      <c r="L5" s="213"/>
      <c r="M5" s="213"/>
      <c r="N5" s="213"/>
      <c r="O5" s="46"/>
      <c r="P5" s="46"/>
    </row>
    <row r="6" spans="1:16" ht="21" customHeight="1">
      <c r="A6" s="68" t="s">
        <v>104</v>
      </c>
      <c r="B6" s="68" t="s">
        <v>105</v>
      </c>
      <c r="C6" s="68" t="s">
        <v>106</v>
      </c>
      <c r="D6" s="214"/>
      <c r="E6" s="214"/>
      <c r="F6" s="225"/>
      <c r="G6" s="211"/>
      <c r="H6" s="211"/>
      <c r="I6" s="225"/>
      <c r="J6" s="214"/>
      <c r="K6" s="214"/>
      <c r="L6" s="214"/>
      <c r="M6" s="214"/>
      <c r="N6" s="214"/>
      <c r="O6" s="46"/>
      <c r="P6" s="46"/>
    </row>
    <row r="7" spans="1:16" ht="27.75" customHeight="1">
      <c r="A7" s="76"/>
      <c r="B7" s="76"/>
      <c r="C7" s="76"/>
      <c r="D7" s="77" t="s">
        <v>80</v>
      </c>
      <c r="E7" s="135">
        <f>F7+G7+H7+I7</f>
        <v>2375.0099999999998</v>
      </c>
      <c r="F7" s="135">
        <f>F8+F12+F20</f>
        <v>1425.0099999999998</v>
      </c>
      <c r="G7" s="140"/>
      <c r="H7" s="183"/>
      <c r="I7" s="140">
        <v>950</v>
      </c>
      <c r="J7" s="78">
        <v>0</v>
      </c>
      <c r="K7" s="78">
        <v>0</v>
      </c>
      <c r="L7" s="78">
        <v>0</v>
      </c>
      <c r="M7" s="78">
        <v>0</v>
      </c>
      <c r="N7" s="58">
        <v>0</v>
      </c>
      <c r="O7" s="48"/>
      <c r="P7" s="48"/>
    </row>
    <row r="8" spans="1:16" ht="27.75" customHeight="1">
      <c r="A8" s="79" t="s">
        <v>107</v>
      </c>
      <c r="B8" s="79"/>
      <c r="C8" s="79"/>
      <c r="D8" s="77" t="s">
        <v>108</v>
      </c>
      <c r="E8" s="132">
        <v>41.85</v>
      </c>
      <c r="F8" s="132">
        <v>41.85</v>
      </c>
      <c r="G8" s="140"/>
      <c r="H8" s="183"/>
      <c r="I8" s="140"/>
      <c r="J8" s="78"/>
      <c r="K8" s="78"/>
      <c r="L8" s="78"/>
      <c r="M8" s="78"/>
      <c r="N8" s="58"/>
      <c r="O8" s="48"/>
      <c r="P8" s="48"/>
    </row>
    <row r="9" spans="1:16" ht="27.75" customHeight="1">
      <c r="A9" s="155" t="s">
        <v>107</v>
      </c>
      <c r="B9" s="155" t="s">
        <v>109</v>
      </c>
      <c r="C9" s="155"/>
      <c r="D9" s="82" t="s">
        <v>110</v>
      </c>
      <c r="E9" s="133">
        <v>41.85</v>
      </c>
      <c r="F9" s="133">
        <v>41.85</v>
      </c>
      <c r="G9" s="140"/>
      <c r="H9" s="183"/>
      <c r="I9" s="140"/>
      <c r="J9" s="78"/>
      <c r="K9" s="78"/>
      <c r="L9" s="78"/>
      <c r="M9" s="78"/>
      <c r="N9" s="58"/>
      <c r="O9" s="48"/>
      <c r="P9" s="48"/>
    </row>
    <row r="10" spans="1:16" ht="27.75" customHeight="1">
      <c r="A10" s="155" t="s">
        <v>107</v>
      </c>
      <c r="B10" s="155" t="s">
        <v>109</v>
      </c>
      <c r="C10" s="155" t="s">
        <v>111</v>
      </c>
      <c r="D10" s="82" t="s">
        <v>112</v>
      </c>
      <c r="E10" s="133">
        <v>35.25</v>
      </c>
      <c r="F10" s="133">
        <v>35.25</v>
      </c>
      <c r="G10" s="140"/>
      <c r="H10" s="183"/>
      <c r="I10" s="140"/>
      <c r="J10" s="78"/>
      <c r="K10" s="78"/>
      <c r="L10" s="78"/>
      <c r="M10" s="78"/>
      <c r="N10" s="58"/>
      <c r="O10" s="48"/>
      <c r="P10" s="48"/>
    </row>
    <row r="11" spans="1:16" ht="27.75" customHeight="1">
      <c r="A11" s="155" t="s">
        <v>107</v>
      </c>
      <c r="B11" s="155" t="s">
        <v>109</v>
      </c>
      <c r="C11" s="155" t="s">
        <v>113</v>
      </c>
      <c r="D11" s="82" t="s">
        <v>114</v>
      </c>
      <c r="E11" s="133">
        <v>6.6</v>
      </c>
      <c r="F11" s="133">
        <v>6.6</v>
      </c>
      <c r="G11" s="140"/>
      <c r="H11" s="183"/>
      <c r="I11" s="140"/>
      <c r="J11" s="78"/>
      <c r="K11" s="78"/>
      <c r="L11" s="78"/>
      <c r="M11" s="78"/>
      <c r="N11" s="58"/>
      <c r="O11" s="48"/>
      <c r="P11" s="48"/>
    </row>
    <row r="12" spans="1:16" ht="27.75" customHeight="1">
      <c r="A12" s="170" t="s">
        <v>115</v>
      </c>
      <c r="B12" s="170"/>
      <c r="C12" s="170"/>
      <c r="D12" s="87" t="s">
        <v>116</v>
      </c>
      <c r="E12" s="171">
        <f>E13+E16+E18</f>
        <v>2217.06</v>
      </c>
      <c r="F12" s="171">
        <f>F13+F16+F18</f>
        <v>1267.06</v>
      </c>
      <c r="G12" s="140"/>
      <c r="H12" s="184"/>
      <c r="I12" s="140">
        <v>950</v>
      </c>
      <c r="J12" s="78">
        <v>0</v>
      </c>
      <c r="K12" s="78">
        <v>0</v>
      </c>
      <c r="L12" s="78">
        <v>0</v>
      </c>
      <c r="M12" s="78">
        <v>0</v>
      </c>
      <c r="N12" s="58">
        <v>0</v>
      </c>
      <c r="O12" s="48"/>
      <c r="P12" s="48"/>
    </row>
    <row r="13" spans="1:16" ht="27.75" customHeight="1">
      <c r="A13" s="173" t="s">
        <v>115</v>
      </c>
      <c r="B13" s="173" t="s">
        <v>111</v>
      </c>
      <c r="C13" s="173"/>
      <c r="D13" s="88" t="s">
        <v>117</v>
      </c>
      <c r="E13" s="174">
        <v>2029.51</v>
      </c>
      <c r="F13" s="174">
        <f>F14+F15</f>
        <v>1079.51</v>
      </c>
      <c r="G13" s="140"/>
      <c r="H13" s="184"/>
      <c r="I13" s="136">
        <v>950</v>
      </c>
      <c r="J13" s="78">
        <v>0</v>
      </c>
      <c r="K13" s="78">
        <v>0</v>
      </c>
      <c r="L13" s="78">
        <v>0</v>
      </c>
      <c r="M13" s="78">
        <v>0</v>
      </c>
      <c r="N13" s="58">
        <v>0</v>
      </c>
      <c r="O13" s="48"/>
      <c r="P13" s="48"/>
    </row>
    <row r="14" spans="1:16" ht="27.75" customHeight="1">
      <c r="A14" s="173" t="s">
        <v>115</v>
      </c>
      <c r="B14" s="173" t="s">
        <v>111</v>
      </c>
      <c r="C14" s="173" t="s">
        <v>111</v>
      </c>
      <c r="D14" s="88" t="s">
        <v>118</v>
      </c>
      <c r="E14" s="137">
        <v>621.25</v>
      </c>
      <c r="F14" s="137">
        <v>621.25</v>
      </c>
      <c r="G14" s="140"/>
      <c r="H14" s="184"/>
      <c r="I14" s="136"/>
      <c r="J14" s="78">
        <v>0</v>
      </c>
      <c r="K14" s="78">
        <v>0</v>
      </c>
      <c r="L14" s="78">
        <v>0</v>
      </c>
      <c r="M14" s="78">
        <v>0</v>
      </c>
      <c r="N14" s="58">
        <v>0</v>
      </c>
      <c r="O14" s="48"/>
      <c r="P14" s="48"/>
    </row>
    <row r="15" spans="1:16" ht="27.75" customHeight="1">
      <c r="A15" s="173" t="s">
        <v>115</v>
      </c>
      <c r="B15" s="173" t="s">
        <v>111</v>
      </c>
      <c r="C15" s="173" t="s">
        <v>119</v>
      </c>
      <c r="D15" s="88" t="s">
        <v>120</v>
      </c>
      <c r="E15" s="137">
        <v>1408.26</v>
      </c>
      <c r="F15" s="137">
        <v>458.26</v>
      </c>
      <c r="G15" s="140"/>
      <c r="H15" s="184"/>
      <c r="I15" s="136">
        <v>950</v>
      </c>
      <c r="J15" s="78">
        <v>0</v>
      </c>
      <c r="K15" s="78">
        <v>0</v>
      </c>
      <c r="L15" s="78">
        <v>0</v>
      </c>
      <c r="M15" s="78">
        <v>0</v>
      </c>
      <c r="N15" s="58">
        <v>0</v>
      </c>
      <c r="O15" s="48"/>
      <c r="P15" s="48"/>
    </row>
    <row r="16" spans="1:16" ht="27.75" customHeight="1">
      <c r="A16" s="173" t="s">
        <v>115</v>
      </c>
      <c r="B16" s="173" t="s">
        <v>113</v>
      </c>
      <c r="C16" s="173"/>
      <c r="D16" s="88" t="s">
        <v>121</v>
      </c>
      <c r="E16" s="137">
        <v>163.49</v>
      </c>
      <c r="F16" s="137">
        <v>163.49</v>
      </c>
      <c r="G16" s="140"/>
      <c r="H16" s="184"/>
      <c r="I16" s="136"/>
      <c r="J16" s="78">
        <v>0</v>
      </c>
      <c r="K16" s="78">
        <v>0</v>
      </c>
      <c r="L16" s="78">
        <v>0</v>
      </c>
      <c r="M16" s="78">
        <v>0</v>
      </c>
      <c r="N16" s="58">
        <v>0</v>
      </c>
      <c r="O16" s="48"/>
      <c r="P16" s="48"/>
    </row>
    <row r="17" spans="1:16" ht="27.75" customHeight="1">
      <c r="A17" s="173" t="s">
        <v>115</v>
      </c>
      <c r="B17" s="173" t="s">
        <v>113</v>
      </c>
      <c r="C17" s="173" t="s">
        <v>111</v>
      </c>
      <c r="D17" s="88" t="s">
        <v>121</v>
      </c>
      <c r="E17" s="137">
        <v>163.49</v>
      </c>
      <c r="F17" s="137">
        <v>163.49</v>
      </c>
      <c r="G17" s="140"/>
      <c r="H17" s="184"/>
      <c r="I17" s="136"/>
      <c r="J17" s="78">
        <v>0</v>
      </c>
      <c r="K17" s="78">
        <v>0</v>
      </c>
      <c r="L17" s="78">
        <v>0</v>
      </c>
      <c r="M17" s="78">
        <v>0</v>
      </c>
      <c r="N17" s="58">
        <v>0</v>
      </c>
      <c r="O17" s="48"/>
      <c r="P17" s="48"/>
    </row>
    <row r="18" spans="1:16" ht="27.75" customHeight="1">
      <c r="A18" s="173" t="s">
        <v>115</v>
      </c>
      <c r="B18" s="173" t="s">
        <v>122</v>
      </c>
      <c r="C18" s="173"/>
      <c r="D18" s="88" t="s">
        <v>123</v>
      </c>
      <c r="E18" s="137">
        <v>24.06</v>
      </c>
      <c r="F18" s="137">
        <v>24.06</v>
      </c>
      <c r="G18" s="140"/>
      <c r="H18" s="184"/>
      <c r="I18" s="140"/>
      <c r="J18" s="78">
        <v>0</v>
      </c>
      <c r="K18" s="78">
        <v>0</v>
      </c>
      <c r="L18" s="78">
        <v>0</v>
      </c>
      <c r="M18" s="78">
        <v>0</v>
      </c>
      <c r="N18" s="58">
        <v>0</v>
      </c>
      <c r="O18" s="48"/>
      <c r="P18" s="48"/>
    </row>
    <row r="19" spans="1:16" ht="27.75" customHeight="1">
      <c r="A19" s="173" t="s">
        <v>115</v>
      </c>
      <c r="B19" s="173" t="s">
        <v>122</v>
      </c>
      <c r="C19" s="173" t="s">
        <v>122</v>
      </c>
      <c r="D19" s="88" t="s">
        <v>124</v>
      </c>
      <c r="E19" s="139">
        <v>24.06</v>
      </c>
      <c r="F19" s="139">
        <v>24.06</v>
      </c>
      <c r="G19" s="140"/>
      <c r="H19" s="184"/>
      <c r="I19" s="140"/>
      <c r="J19" s="78">
        <v>0</v>
      </c>
      <c r="K19" s="78">
        <v>0</v>
      </c>
      <c r="L19" s="78">
        <v>0</v>
      </c>
      <c r="M19" s="78">
        <v>0</v>
      </c>
      <c r="N19" s="58">
        <v>0</v>
      </c>
      <c r="O19" s="48"/>
      <c r="P19" s="48"/>
    </row>
    <row r="20" spans="1:14" ht="27.75" customHeight="1">
      <c r="A20" s="170" t="s">
        <v>125</v>
      </c>
      <c r="B20" s="170"/>
      <c r="C20" s="170"/>
      <c r="D20" s="87" t="s">
        <v>126</v>
      </c>
      <c r="E20" s="171">
        <v>116.1</v>
      </c>
      <c r="F20" s="171">
        <v>116.1</v>
      </c>
      <c r="G20" s="140"/>
      <c r="H20" s="185"/>
      <c r="I20" s="140"/>
      <c r="J20" s="78">
        <v>0</v>
      </c>
      <c r="K20" s="78">
        <v>0</v>
      </c>
      <c r="L20" s="78">
        <v>0</v>
      </c>
      <c r="M20" s="78">
        <v>0</v>
      </c>
      <c r="N20" s="58">
        <v>0</v>
      </c>
    </row>
    <row r="21" spans="1:14" ht="27.75" customHeight="1">
      <c r="A21" s="173" t="s">
        <v>125</v>
      </c>
      <c r="B21" s="173" t="s">
        <v>113</v>
      </c>
      <c r="C21" s="173"/>
      <c r="D21" s="88" t="s">
        <v>127</v>
      </c>
      <c r="E21" s="138">
        <v>116.1</v>
      </c>
      <c r="F21" s="138">
        <v>116.1</v>
      </c>
      <c r="G21" s="140"/>
      <c r="H21" s="186"/>
      <c r="I21" s="136"/>
      <c r="J21" s="78">
        <v>0</v>
      </c>
      <c r="K21" s="78">
        <v>0</v>
      </c>
      <c r="L21" s="78">
        <v>0</v>
      </c>
      <c r="M21" s="78">
        <v>0</v>
      </c>
      <c r="N21" s="58">
        <v>0</v>
      </c>
    </row>
    <row r="22" spans="1:14" ht="27.75" customHeight="1">
      <c r="A22" s="173" t="s">
        <v>125</v>
      </c>
      <c r="B22" s="173" t="s">
        <v>113</v>
      </c>
      <c r="C22" s="173" t="s">
        <v>111</v>
      </c>
      <c r="D22" s="88" t="s">
        <v>128</v>
      </c>
      <c r="E22" s="138">
        <v>93.18</v>
      </c>
      <c r="F22" s="138">
        <v>93.18</v>
      </c>
      <c r="G22" s="140"/>
      <c r="H22" s="186"/>
      <c r="I22" s="136"/>
      <c r="J22" s="78">
        <v>0</v>
      </c>
      <c r="K22" s="78">
        <v>0</v>
      </c>
      <c r="L22" s="78">
        <v>0</v>
      </c>
      <c r="M22" s="78">
        <v>0</v>
      </c>
      <c r="N22" s="58">
        <v>0</v>
      </c>
    </row>
    <row r="23" spans="1:14" ht="27.75" customHeight="1">
      <c r="A23" s="173" t="s">
        <v>125</v>
      </c>
      <c r="B23" s="173" t="s">
        <v>122</v>
      </c>
      <c r="C23" s="173"/>
      <c r="D23" s="88" t="s">
        <v>129</v>
      </c>
      <c r="E23" s="175">
        <v>22.92</v>
      </c>
      <c r="F23" s="175">
        <v>22.92</v>
      </c>
      <c r="G23" s="140"/>
      <c r="H23" s="186"/>
      <c r="I23" s="140"/>
      <c r="J23" s="78">
        <v>0</v>
      </c>
      <c r="K23" s="78">
        <v>0</v>
      </c>
      <c r="L23" s="78">
        <v>0</v>
      </c>
      <c r="M23" s="78">
        <v>0</v>
      </c>
      <c r="N23" s="58">
        <v>0</v>
      </c>
    </row>
    <row r="24" spans="1:14" ht="27.75" customHeight="1">
      <c r="A24" s="173" t="s">
        <v>125</v>
      </c>
      <c r="B24" s="173" t="s">
        <v>122</v>
      </c>
      <c r="C24" s="173" t="s">
        <v>119</v>
      </c>
      <c r="D24" s="88" t="s">
        <v>130</v>
      </c>
      <c r="E24" s="175">
        <v>22.92</v>
      </c>
      <c r="F24" s="175">
        <v>22.92</v>
      </c>
      <c r="G24" s="140"/>
      <c r="H24" s="186"/>
      <c r="I24" s="140"/>
      <c r="J24" s="78">
        <v>0</v>
      </c>
      <c r="K24" s="78">
        <v>0</v>
      </c>
      <c r="L24" s="78">
        <v>0</v>
      </c>
      <c r="M24" s="78">
        <v>0</v>
      </c>
      <c r="N24" s="58">
        <v>0</v>
      </c>
    </row>
  </sheetData>
  <sheetProtection/>
  <mergeCells count="18">
    <mergeCell ref="M4:M6"/>
    <mergeCell ref="N4:N6"/>
    <mergeCell ref="A5:C5"/>
    <mergeCell ref="D5:D6"/>
    <mergeCell ref="E4:E6"/>
    <mergeCell ref="F4:F6"/>
    <mergeCell ref="G4:G6"/>
    <mergeCell ref="H4:H6"/>
    <mergeCell ref="M1:N1"/>
    <mergeCell ref="A2:N2"/>
    <mergeCell ref="A3:F3"/>
    <mergeCell ref="M3:N3"/>
    <mergeCell ref="A4:D4"/>
    <mergeCell ref="J4:K4"/>
    <mergeCell ref="I4:I6"/>
    <mergeCell ref="J5:J6"/>
    <mergeCell ref="K5:K6"/>
    <mergeCell ref="L4:L6"/>
  </mergeCells>
  <printOptions horizontalCentered="1"/>
  <pageMargins left="0.2" right="0.2" top="0.39" bottom="0.39" header="0" footer="0"/>
  <pageSetup horizontalDpi="600" verticalDpi="600" orientation="landscape" paperSize="9" scale="80"/>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R24"/>
  <sheetViews>
    <sheetView showGridLines="0" showZeros="0" zoomScalePageLayoutView="0" workbookViewId="0" topLeftCell="A1">
      <selection activeCell="K28" sqref="K28"/>
    </sheetView>
  </sheetViews>
  <sheetFormatPr defaultColWidth="9.16015625" defaultRowHeight="12.75" customHeight="1"/>
  <cols>
    <col min="1" max="1" width="10.33203125" style="0" customWidth="1"/>
    <col min="2" max="2" width="7.83203125" style="0" customWidth="1"/>
    <col min="3" max="3" width="5.5" style="0" customWidth="1"/>
    <col min="4" max="4" width="29.33203125" style="0" customWidth="1"/>
    <col min="5" max="5" width="16.16015625" style="0" customWidth="1"/>
    <col min="6" max="6" width="11.66015625" style="0" customWidth="1"/>
    <col min="7" max="9" width="10.5" style="0" customWidth="1"/>
    <col min="10" max="16" width="11.66015625" style="0" customWidth="1"/>
    <col min="17" max="17" width="10.83203125" style="0" customWidth="1"/>
  </cols>
  <sheetData>
    <row r="1" spans="1:18" ht="16.5" customHeight="1">
      <c r="A1" s="29" t="s">
        <v>131</v>
      </c>
      <c r="B1" s="72"/>
      <c r="C1" s="72"/>
      <c r="D1" s="72"/>
      <c r="E1" s="72"/>
      <c r="F1" s="72"/>
      <c r="G1" s="72"/>
      <c r="H1" s="72"/>
      <c r="I1" s="72"/>
      <c r="J1" s="72"/>
      <c r="K1" s="72"/>
      <c r="L1" s="72"/>
      <c r="M1" s="72"/>
      <c r="N1" s="72"/>
      <c r="O1" s="72"/>
      <c r="P1" s="72"/>
      <c r="Q1" s="89"/>
      <c r="R1" s="48"/>
    </row>
    <row r="2" spans="1:18" ht="21" customHeight="1">
      <c r="A2" s="73" t="s">
        <v>132</v>
      </c>
      <c r="B2" s="73"/>
      <c r="C2" s="73"/>
      <c r="D2" s="73"/>
      <c r="E2" s="73"/>
      <c r="F2" s="73"/>
      <c r="G2" s="73"/>
      <c r="H2" s="73"/>
      <c r="I2" s="73"/>
      <c r="J2" s="73"/>
      <c r="K2" s="73"/>
      <c r="L2" s="73"/>
      <c r="M2" s="73"/>
      <c r="N2" s="73"/>
      <c r="O2" s="73"/>
      <c r="P2" s="73"/>
      <c r="Q2" s="73"/>
      <c r="R2" s="48"/>
    </row>
    <row r="3" spans="1:18" ht="18" customHeight="1">
      <c r="A3" s="206" t="s">
        <v>2</v>
      </c>
      <c r="B3" s="206"/>
      <c r="C3" s="206"/>
      <c r="D3" s="206"/>
      <c r="E3" s="206"/>
      <c r="F3" s="206"/>
      <c r="G3" s="206"/>
      <c r="H3" s="206"/>
      <c r="I3" s="72"/>
      <c r="J3" s="72"/>
      <c r="K3" s="72"/>
      <c r="L3" s="72"/>
      <c r="M3" s="72"/>
      <c r="N3" s="72"/>
      <c r="O3" s="72"/>
      <c r="P3" s="72"/>
      <c r="Q3" s="121" t="s">
        <v>65</v>
      </c>
      <c r="R3" s="48"/>
    </row>
    <row r="4" spans="1:18" ht="25.5" customHeight="1">
      <c r="A4" s="227" t="s">
        <v>133</v>
      </c>
      <c r="B4" s="227"/>
      <c r="C4" s="227"/>
      <c r="D4" s="227"/>
      <c r="E4" s="219" t="s">
        <v>134</v>
      </c>
      <c r="F4" s="110" t="s">
        <v>135</v>
      </c>
      <c r="G4" s="122"/>
      <c r="H4" s="110"/>
      <c r="I4" s="123"/>
      <c r="J4" s="213" t="s">
        <v>136</v>
      </c>
      <c r="K4" s="213"/>
      <c r="L4" s="213"/>
      <c r="M4" s="213"/>
      <c r="N4" s="213"/>
      <c r="O4" s="213"/>
      <c r="P4" s="213"/>
      <c r="Q4" s="213" t="s">
        <v>137</v>
      </c>
      <c r="R4" s="46"/>
    </row>
    <row r="5" spans="1:18" ht="25.5" customHeight="1">
      <c r="A5" s="213" t="s">
        <v>102</v>
      </c>
      <c r="B5" s="213"/>
      <c r="C5" s="213"/>
      <c r="D5" s="213" t="s">
        <v>103</v>
      </c>
      <c r="E5" s="213"/>
      <c r="F5" s="213" t="s">
        <v>80</v>
      </c>
      <c r="G5" s="213" t="s">
        <v>138</v>
      </c>
      <c r="H5" s="213" t="s">
        <v>139</v>
      </c>
      <c r="I5" s="213" t="s">
        <v>140</v>
      </c>
      <c r="J5" s="213" t="s">
        <v>80</v>
      </c>
      <c r="K5" s="213" t="s">
        <v>141</v>
      </c>
      <c r="L5" s="228" t="s">
        <v>140</v>
      </c>
      <c r="M5" s="228" t="s">
        <v>142</v>
      </c>
      <c r="N5" s="213" t="s">
        <v>143</v>
      </c>
      <c r="O5" s="213" t="s">
        <v>144</v>
      </c>
      <c r="P5" s="213" t="s">
        <v>145</v>
      </c>
      <c r="Q5" s="213"/>
      <c r="R5" s="46"/>
    </row>
    <row r="6" spans="1:18" ht="35.25" customHeight="1">
      <c r="A6" s="68" t="s">
        <v>104</v>
      </c>
      <c r="B6" s="68" t="s">
        <v>105</v>
      </c>
      <c r="C6" s="68" t="s">
        <v>106</v>
      </c>
      <c r="D6" s="214"/>
      <c r="E6" s="214"/>
      <c r="F6" s="214"/>
      <c r="G6" s="214"/>
      <c r="H6" s="214"/>
      <c r="I6" s="214"/>
      <c r="J6" s="214"/>
      <c r="K6" s="214"/>
      <c r="L6" s="229"/>
      <c r="M6" s="229"/>
      <c r="N6" s="214"/>
      <c r="O6" s="214"/>
      <c r="P6" s="214"/>
      <c r="Q6" s="214"/>
      <c r="R6" s="46"/>
    </row>
    <row r="7" spans="1:18" ht="25.5" customHeight="1">
      <c r="A7" s="76"/>
      <c r="B7" s="76"/>
      <c r="C7" s="76"/>
      <c r="D7" s="77" t="s">
        <v>80</v>
      </c>
      <c r="E7" s="135">
        <f>E8+E12+E20</f>
        <v>2375.0099999999998</v>
      </c>
      <c r="F7" s="135">
        <f aca="true" t="shared" si="0" ref="F7:L7">F8+F12+F20</f>
        <v>2318.5499999999997</v>
      </c>
      <c r="G7" s="135">
        <f t="shared" si="0"/>
        <v>913.6000000000001</v>
      </c>
      <c r="H7" s="135">
        <f t="shared" si="0"/>
        <v>1228.5200000000002</v>
      </c>
      <c r="I7" s="135">
        <f t="shared" si="0"/>
        <v>176.42999999999998</v>
      </c>
      <c r="J7" s="135">
        <f t="shared" si="0"/>
        <v>56.46</v>
      </c>
      <c r="K7" s="135">
        <f t="shared" si="0"/>
        <v>35.86</v>
      </c>
      <c r="L7" s="135">
        <f t="shared" si="0"/>
        <v>20.6</v>
      </c>
      <c r="M7" s="78"/>
      <c r="N7" s="78"/>
      <c r="O7" s="78">
        <v>0</v>
      </c>
      <c r="P7" s="58">
        <v>0</v>
      </c>
      <c r="Q7" s="118">
        <v>0</v>
      </c>
      <c r="R7" s="48"/>
    </row>
    <row r="8" spans="1:18" ht="25.5" customHeight="1">
      <c r="A8" s="79" t="s">
        <v>107</v>
      </c>
      <c r="B8" s="79"/>
      <c r="C8" s="79"/>
      <c r="D8" s="77" t="s">
        <v>108</v>
      </c>
      <c r="E8" s="132">
        <v>41.85</v>
      </c>
      <c r="F8" s="132">
        <v>41.85</v>
      </c>
      <c r="G8" s="135">
        <v>21.2</v>
      </c>
      <c r="H8" s="135">
        <v>7.92</v>
      </c>
      <c r="I8" s="135">
        <v>12.73</v>
      </c>
      <c r="J8" s="132"/>
      <c r="K8" s="135"/>
      <c r="L8" s="135"/>
      <c r="M8" s="78"/>
      <c r="N8" s="78"/>
      <c r="O8" s="78"/>
      <c r="P8" s="58"/>
      <c r="Q8" s="118"/>
      <c r="R8" s="48"/>
    </row>
    <row r="9" spans="1:18" ht="25.5" customHeight="1">
      <c r="A9" s="155" t="s">
        <v>107</v>
      </c>
      <c r="B9" s="155" t="s">
        <v>109</v>
      </c>
      <c r="C9" s="155"/>
      <c r="D9" s="82" t="s">
        <v>110</v>
      </c>
      <c r="E9" s="133">
        <v>41.85</v>
      </c>
      <c r="F9" s="133">
        <f>F10+F11</f>
        <v>41.85</v>
      </c>
      <c r="G9" s="133">
        <f>G10+G11</f>
        <v>21.2</v>
      </c>
      <c r="H9" s="133">
        <f>H10+H11</f>
        <v>7.92</v>
      </c>
      <c r="I9" s="133">
        <f>I10+I11</f>
        <v>12.73</v>
      </c>
      <c r="J9" s="132"/>
      <c r="K9" s="135"/>
      <c r="L9" s="135"/>
      <c r="M9" s="78"/>
      <c r="N9" s="78"/>
      <c r="O9" s="78"/>
      <c r="P9" s="58"/>
      <c r="Q9" s="118"/>
      <c r="R9" s="48"/>
    </row>
    <row r="10" spans="1:18" ht="25.5" customHeight="1">
      <c r="A10" s="155" t="s">
        <v>107</v>
      </c>
      <c r="B10" s="155" t="s">
        <v>109</v>
      </c>
      <c r="C10" s="155" t="s">
        <v>111</v>
      </c>
      <c r="D10" s="82" t="s">
        <v>112</v>
      </c>
      <c r="E10" s="133">
        <v>35.25</v>
      </c>
      <c r="F10" s="133">
        <f>G10+H10+I10</f>
        <v>35.25</v>
      </c>
      <c r="G10" s="134">
        <v>17.11</v>
      </c>
      <c r="H10" s="134">
        <v>6.47</v>
      </c>
      <c r="I10" s="134">
        <v>11.67</v>
      </c>
      <c r="J10" s="132"/>
      <c r="K10" s="135"/>
      <c r="L10" s="135"/>
      <c r="M10" s="78"/>
      <c r="N10" s="78"/>
      <c r="O10" s="78"/>
      <c r="P10" s="58"/>
      <c r="Q10" s="118"/>
      <c r="R10" s="48"/>
    </row>
    <row r="11" spans="1:18" ht="25.5" customHeight="1">
      <c r="A11" s="155" t="s">
        <v>107</v>
      </c>
      <c r="B11" s="155" t="s">
        <v>109</v>
      </c>
      <c r="C11" s="155" t="s">
        <v>113</v>
      </c>
      <c r="D11" s="82" t="s">
        <v>114</v>
      </c>
      <c r="E11" s="133">
        <v>6.6</v>
      </c>
      <c r="F11" s="133">
        <f>G11+H11+I11</f>
        <v>6.6</v>
      </c>
      <c r="G11" s="134">
        <v>4.09</v>
      </c>
      <c r="H11" s="134">
        <v>1.45</v>
      </c>
      <c r="I11" s="134">
        <v>1.06</v>
      </c>
      <c r="J11" s="132"/>
      <c r="K11" s="135"/>
      <c r="L11" s="135"/>
      <c r="M11" s="78"/>
      <c r="N11" s="78"/>
      <c r="O11" s="78"/>
      <c r="P11" s="58"/>
      <c r="Q11" s="118"/>
      <c r="R11" s="48"/>
    </row>
    <row r="12" spans="1:18" ht="25.5" customHeight="1">
      <c r="A12" s="170" t="s">
        <v>115</v>
      </c>
      <c r="B12" s="170"/>
      <c r="C12" s="170"/>
      <c r="D12" s="87" t="s">
        <v>116</v>
      </c>
      <c r="E12" s="171">
        <f>F12+J12</f>
        <v>2217.06</v>
      </c>
      <c r="F12" s="172">
        <f>G12+H12+I12</f>
        <v>2183.52</v>
      </c>
      <c r="G12" s="135">
        <f>G13+G16+G18</f>
        <v>799.22</v>
      </c>
      <c r="H12" s="135">
        <f>H13+H16+H18</f>
        <v>1220.6000000000001</v>
      </c>
      <c r="I12" s="135">
        <f>I13+I16+I18</f>
        <v>163.7</v>
      </c>
      <c r="J12" s="178">
        <f>K12+L12</f>
        <v>33.54</v>
      </c>
      <c r="K12" s="135">
        <f>K16+K18</f>
        <v>28.86</v>
      </c>
      <c r="L12" s="135">
        <v>4.68</v>
      </c>
      <c r="M12" s="78"/>
      <c r="N12" s="78"/>
      <c r="O12" s="78">
        <v>0</v>
      </c>
      <c r="P12" s="58">
        <v>0</v>
      </c>
      <c r="Q12" s="118">
        <v>0</v>
      </c>
      <c r="R12" s="48"/>
    </row>
    <row r="13" spans="1:18" ht="25.5" customHeight="1">
      <c r="A13" s="173" t="s">
        <v>115</v>
      </c>
      <c r="B13" s="173" t="s">
        <v>111</v>
      </c>
      <c r="C13" s="173"/>
      <c r="D13" s="88" t="s">
        <v>117</v>
      </c>
      <c r="E13" s="174">
        <f>E14+E15</f>
        <v>2029.51</v>
      </c>
      <c r="F13" s="174">
        <f>F14+F15</f>
        <v>2029.51</v>
      </c>
      <c r="G13" s="174">
        <f>G14+G15</f>
        <v>682.4300000000001</v>
      </c>
      <c r="H13" s="174">
        <f>H14+H15</f>
        <v>1183.38</v>
      </c>
      <c r="I13" s="174">
        <f>I14+I15</f>
        <v>163.7</v>
      </c>
      <c r="J13" s="179"/>
      <c r="K13" s="134"/>
      <c r="L13" s="134"/>
      <c r="M13" s="93"/>
      <c r="N13" s="93"/>
      <c r="O13" s="93">
        <v>0</v>
      </c>
      <c r="P13" s="65">
        <v>0</v>
      </c>
      <c r="Q13" s="180">
        <v>0</v>
      </c>
      <c r="R13" s="48"/>
    </row>
    <row r="14" spans="1:18" ht="25.5" customHeight="1">
      <c r="A14" s="173" t="s">
        <v>115</v>
      </c>
      <c r="B14" s="173" t="s">
        <v>111</v>
      </c>
      <c r="C14" s="173" t="s">
        <v>111</v>
      </c>
      <c r="D14" s="88" t="s">
        <v>118</v>
      </c>
      <c r="E14" s="137">
        <v>621.25</v>
      </c>
      <c r="F14" s="138">
        <f>G14+H14+I14</f>
        <v>621.25</v>
      </c>
      <c r="G14" s="134">
        <v>361.63</v>
      </c>
      <c r="H14" s="134">
        <v>105.92</v>
      </c>
      <c r="I14" s="134">
        <v>153.7</v>
      </c>
      <c r="J14" s="175"/>
      <c r="K14" s="135"/>
      <c r="L14" s="135"/>
      <c r="M14" s="78"/>
      <c r="N14" s="78"/>
      <c r="O14" s="78">
        <v>0</v>
      </c>
      <c r="P14" s="58">
        <v>0</v>
      </c>
      <c r="Q14" s="118">
        <v>0</v>
      </c>
      <c r="R14" s="48"/>
    </row>
    <row r="15" spans="1:18" ht="25.5" customHeight="1">
      <c r="A15" s="173" t="s">
        <v>115</v>
      </c>
      <c r="B15" s="173" t="s">
        <v>111</v>
      </c>
      <c r="C15" s="173" t="s">
        <v>119</v>
      </c>
      <c r="D15" s="88" t="s">
        <v>120</v>
      </c>
      <c r="E15" s="137">
        <v>1408.26</v>
      </c>
      <c r="F15" s="138">
        <f>G15+H15+I15</f>
        <v>1408.26</v>
      </c>
      <c r="G15" s="134">
        <v>320.8</v>
      </c>
      <c r="H15" s="134">
        <v>1077.46</v>
      </c>
      <c r="I15" s="134">
        <v>10</v>
      </c>
      <c r="J15" s="175"/>
      <c r="K15" s="135"/>
      <c r="L15" s="135"/>
      <c r="M15" s="78"/>
      <c r="N15" s="78"/>
      <c r="O15" s="78">
        <v>0</v>
      </c>
      <c r="P15" s="58">
        <v>0</v>
      </c>
      <c r="Q15" s="118">
        <v>0</v>
      </c>
      <c r="R15" s="48"/>
    </row>
    <row r="16" spans="1:18" ht="25.5" customHeight="1">
      <c r="A16" s="173" t="s">
        <v>115</v>
      </c>
      <c r="B16" s="173" t="s">
        <v>113</v>
      </c>
      <c r="C16" s="173"/>
      <c r="D16" s="88" t="s">
        <v>121</v>
      </c>
      <c r="E16" s="137">
        <v>163.49</v>
      </c>
      <c r="F16" s="138">
        <f>G16+H16</f>
        <v>154.01</v>
      </c>
      <c r="G16" s="134">
        <v>116.79</v>
      </c>
      <c r="H16" s="134">
        <v>37.22</v>
      </c>
      <c r="I16" s="134"/>
      <c r="J16" s="175">
        <v>9.48</v>
      </c>
      <c r="K16" s="175">
        <v>4.8</v>
      </c>
      <c r="L16" s="134">
        <v>4.68</v>
      </c>
      <c r="M16" s="78"/>
      <c r="N16" s="78"/>
      <c r="O16" s="78">
        <v>0</v>
      </c>
      <c r="P16" s="58">
        <v>0</v>
      </c>
      <c r="Q16" s="118">
        <v>0</v>
      </c>
      <c r="R16" s="48"/>
    </row>
    <row r="17" spans="1:18" ht="25.5" customHeight="1">
      <c r="A17" s="173" t="s">
        <v>115</v>
      </c>
      <c r="B17" s="173" t="s">
        <v>113</v>
      </c>
      <c r="C17" s="173" t="s">
        <v>111</v>
      </c>
      <c r="D17" s="88" t="s">
        <v>121</v>
      </c>
      <c r="E17" s="137">
        <f>F17+J17</f>
        <v>163.48999999999998</v>
      </c>
      <c r="F17" s="138">
        <f>G17+H17</f>
        <v>154.01</v>
      </c>
      <c r="G17" s="134">
        <v>116.79</v>
      </c>
      <c r="H17" s="134">
        <v>37.22</v>
      </c>
      <c r="I17" s="134"/>
      <c r="J17" s="175">
        <v>9.48</v>
      </c>
      <c r="K17" s="175">
        <v>4.8</v>
      </c>
      <c r="L17" s="134">
        <v>4.68</v>
      </c>
      <c r="M17" s="78"/>
      <c r="N17" s="78"/>
      <c r="O17" s="78">
        <v>0</v>
      </c>
      <c r="P17" s="58">
        <v>0</v>
      </c>
      <c r="Q17" s="118">
        <v>0</v>
      </c>
      <c r="R17" s="48"/>
    </row>
    <row r="18" spans="1:18" s="169" customFormat="1" ht="25.5" customHeight="1">
      <c r="A18" s="173" t="s">
        <v>115</v>
      </c>
      <c r="B18" s="173" t="s">
        <v>122</v>
      </c>
      <c r="C18" s="173"/>
      <c r="D18" s="88" t="s">
        <v>123</v>
      </c>
      <c r="E18" s="137">
        <v>24.06</v>
      </c>
      <c r="F18" s="138"/>
      <c r="G18" s="134"/>
      <c r="H18" s="134"/>
      <c r="I18" s="134"/>
      <c r="J18" s="175">
        <v>24.06</v>
      </c>
      <c r="K18" s="175">
        <v>24.06</v>
      </c>
      <c r="L18" s="134"/>
      <c r="M18" s="93"/>
      <c r="N18" s="93"/>
      <c r="O18" s="93">
        <v>0</v>
      </c>
      <c r="P18" s="65">
        <v>0</v>
      </c>
      <c r="Q18" s="180">
        <v>0</v>
      </c>
      <c r="R18" s="181"/>
    </row>
    <row r="19" spans="1:18" ht="25.5" customHeight="1">
      <c r="A19" s="173" t="s">
        <v>115</v>
      </c>
      <c r="B19" s="173" t="s">
        <v>122</v>
      </c>
      <c r="C19" s="173" t="s">
        <v>122</v>
      </c>
      <c r="D19" s="88" t="s">
        <v>124</v>
      </c>
      <c r="E19" s="139">
        <v>24.06</v>
      </c>
      <c r="F19" s="138"/>
      <c r="G19" s="135"/>
      <c r="H19" s="135"/>
      <c r="I19" s="135"/>
      <c r="J19" s="175">
        <v>24.06</v>
      </c>
      <c r="K19" s="175">
        <v>24.06</v>
      </c>
      <c r="L19" s="135"/>
      <c r="M19" s="78"/>
      <c r="N19" s="78"/>
      <c r="O19" s="78">
        <v>0</v>
      </c>
      <c r="P19" s="58">
        <v>0</v>
      </c>
      <c r="Q19" s="118">
        <v>0</v>
      </c>
      <c r="R19" s="48"/>
    </row>
    <row r="20" spans="1:18" ht="25.5" customHeight="1">
      <c r="A20" s="170" t="s">
        <v>125</v>
      </c>
      <c r="B20" s="170"/>
      <c r="C20" s="170"/>
      <c r="D20" s="87" t="s">
        <v>126</v>
      </c>
      <c r="E20" s="171">
        <f>F20+J20</f>
        <v>116.10000000000001</v>
      </c>
      <c r="F20" s="172">
        <v>93.18</v>
      </c>
      <c r="G20" s="135">
        <v>93.18</v>
      </c>
      <c r="H20" s="135"/>
      <c r="I20" s="135"/>
      <c r="J20" s="178">
        <v>22.92</v>
      </c>
      <c r="K20" s="178">
        <v>7</v>
      </c>
      <c r="L20" s="135">
        <v>15.92</v>
      </c>
      <c r="M20" s="78"/>
      <c r="N20" s="78"/>
      <c r="O20" s="78">
        <v>0</v>
      </c>
      <c r="P20" s="58">
        <v>0</v>
      </c>
      <c r="Q20" s="118">
        <v>0</v>
      </c>
      <c r="R20" s="48"/>
    </row>
    <row r="21" spans="1:18" ht="25.5" customHeight="1">
      <c r="A21" s="173" t="s">
        <v>125</v>
      </c>
      <c r="B21" s="173" t="s">
        <v>113</v>
      </c>
      <c r="C21" s="173"/>
      <c r="D21" s="88" t="s">
        <v>127</v>
      </c>
      <c r="E21" s="138">
        <v>93.18</v>
      </c>
      <c r="F21" s="138">
        <v>93.18</v>
      </c>
      <c r="G21" s="134">
        <v>93.18</v>
      </c>
      <c r="H21" s="134"/>
      <c r="I21" s="134"/>
      <c r="J21" s="175"/>
      <c r="K21" s="175"/>
      <c r="L21" s="134"/>
      <c r="M21" s="78"/>
      <c r="N21" s="78"/>
      <c r="O21" s="78">
        <v>0</v>
      </c>
      <c r="P21" s="58">
        <v>0</v>
      </c>
      <c r="Q21" s="118">
        <v>0</v>
      </c>
      <c r="R21" s="48"/>
    </row>
    <row r="22" spans="1:18" ht="25.5" customHeight="1">
      <c r="A22" s="173" t="s">
        <v>125</v>
      </c>
      <c r="B22" s="173" t="s">
        <v>113</v>
      </c>
      <c r="C22" s="173" t="s">
        <v>111</v>
      </c>
      <c r="D22" s="88" t="s">
        <v>128</v>
      </c>
      <c r="E22" s="138">
        <v>93.18</v>
      </c>
      <c r="F22" s="138">
        <v>93.18</v>
      </c>
      <c r="G22" s="135">
        <v>93.18</v>
      </c>
      <c r="H22" s="134"/>
      <c r="I22" s="134"/>
      <c r="J22" s="175"/>
      <c r="K22" s="175"/>
      <c r="L22" s="135"/>
      <c r="M22" s="78"/>
      <c r="N22" s="78"/>
      <c r="O22" s="78">
        <v>0</v>
      </c>
      <c r="P22" s="58">
        <v>0</v>
      </c>
      <c r="Q22" s="118">
        <v>0</v>
      </c>
      <c r="R22" s="48"/>
    </row>
    <row r="23" spans="1:18" ht="25.5" customHeight="1">
      <c r="A23" s="173" t="s">
        <v>125</v>
      </c>
      <c r="B23" s="173" t="s">
        <v>122</v>
      </c>
      <c r="C23" s="173"/>
      <c r="D23" s="88" t="s">
        <v>129</v>
      </c>
      <c r="E23" s="175">
        <v>22.92</v>
      </c>
      <c r="F23" s="176"/>
      <c r="G23" s="135"/>
      <c r="H23" s="135"/>
      <c r="I23" s="135"/>
      <c r="J23" s="175">
        <v>22.92</v>
      </c>
      <c r="K23" s="175">
        <v>7</v>
      </c>
      <c r="L23" s="134">
        <v>15.92</v>
      </c>
      <c r="M23" s="78"/>
      <c r="N23" s="78"/>
      <c r="O23" s="78">
        <v>0</v>
      </c>
      <c r="P23" s="58">
        <v>0</v>
      </c>
      <c r="Q23" s="118">
        <v>0</v>
      </c>
      <c r="R23" s="48"/>
    </row>
    <row r="24" spans="1:18" ht="25.5" customHeight="1">
      <c r="A24" s="173" t="s">
        <v>125</v>
      </c>
      <c r="B24" s="173" t="s">
        <v>122</v>
      </c>
      <c r="C24" s="173" t="s">
        <v>119</v>
      </c>
      <c r="D24" s="88" t="s">
        <v>130</v>
      </c>
      <c r="E24" s="175">
        <v>22.92</v>
      </c>
      <c r="F24" s="177"/>
      <c r="G24" s="135"/>
      <c r="H24" s="135"/>
      <c r="I24" s="135"/>
      <c r="J24" s="175">
        <v>22.92</v>
      </c>
      <c r="K24" s="175">
        <v>7</v>
      </c>
      <c r="L24" s="134">
        <v>15.92</v>
      </c>
      <c r="M24" s="78"/>
      <c r="N24" s="78"/>
      <c r="O24" s="78">
        <v>0</v>
      </c>
      <c r="P24" s="58">
        <v>0</v>
      </c>
      <c r="Q24" s="118">
        <v>0</v>
      </c>
      <c r="R24" s="48"/>
    </row>
  </sheetData>
  <sheetProtection/>
  <mergeCells count="18">
    <mergeCell ref="P5:P6"/>
    <mergeCell ref="Q4:Q6"/>
    <mergeCell ref="J5:J6"/>
    <mergeCell ref="K5:K6"/>
    <mergeCell ref="L5:L6"/>
    <mergeCell ref="M5:M6"/>
    <mergeCell ref="N5:N6"/>
    <mergeCell ref="O5:O6"/>
    <mergeCell ref="A3:H3"/>
    <mergeCell ref="A4:D4"/>
    <mergeCell ref="J4:P4"/>
    <mergeCell ref="A5:C5"/>
    <mergeCell ref="D5:D6"/>
    <mergeCell ref="E4:E6"/>
    <mergeCell ref="F5:F6"/>
    <mergeCell ref="G5:G6"/>
    <mergeCell ref="H5:H6"/>
    <mergeCell ref="I5:I6"/>
  </mergeCells>
  <printOptions horizontalCentered="1"/>
  <pageMargins left="0.2" right="0.2" top="0.39" bottom="0.39" header="0" footer="0"/>
  <pageSetup horizontalDpi="600" verticalDpi="600" orientation="landscape" paperSize="9" scale="80"/>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W23"/>
  <sheetViews>
    <sheetView showGridLines="0" showZeros="0" view="pageBreakPreview" zoomScaleSheetLayoutView="100" zoomScalePageLayoutView="0" workbookViewId="0" topLeftCell="A1">
      <selection activeCell="F22" sqref="F22"/>
    </sheetView>
  </sheetViews>
  <sheetFormatPr defaultColWidth="9.16015625" defaultRowHeight="12.75" customHeight="1"/>
  <cols>
    <col min="1" max="1" width="12" style="0" customWidth="1"/>
    <col min="2" max="2" width="9.33203125" style="0" customWidth="1"/>
    <col min="3" max="3" width="7.66015625" style="0" customWidth="1"/>
    <col min="4" max="4" width="31.66015625" style="0" customWidth="1"/>
    <col min="5" max="16" width="12.16015625" style="0" customWidth="1"/>
    <col min="17" max="17" width="11.33203125" style="0" customWidth="1"/>
    <col min="18" max="19" width="12.16015625" style="0" customWidth="1"/>
    <col min="20" max="20" width="12.66015625" style="0" customWidth="1"/>
    <col min="21" max="23" width="9.16015625" style="0" customWidth="1"/>
  </cols>
  <sheetData>
    <row r="1" spans="1:23" ht="15.75" customHeight="1">
      <c r="A1" s="29" t="s">
        <v>146</v>
      </c>
      <c r="B1" s="96"/>
      <c r="C1" s="96"/>
      <c r="D1" s="97"/>
      <c r="E1" s="101"/>
      <c r="F1" s="101"/>
      <c r="G1" s="101"/>
      <c r="H1" s="101"/>
      <c r="I1" s="101"/>
      <c r="J1" s="101"/>
      <c r="K1" s="101"/>
      <c r="L1" s="101"/>
      <c r="M1" s="101"/>
      <c r="N1" s="101"/>
      <c r="O1" s="97"/>
      <c r="P1" s="97"/>
      <c r="Q1" s="97"/>
      <c r="R1" s="101"/>
      <c r="S1" s="230"/>
      <c r="T1" s="230"/>
      <c r="U1" s="48"/>
      <c r="V1" s="48"/>
      <c r="W1" s="48"/>
    </row>
    <row r="2" spans="1:23" ht="21" customHeight="1">
      <c r="A2" s="109" t="s">
        <v>147</v>
      </c>
      <c r="B2" s="109"/>
      <c r="C2" s="109"/>
      <c r="D2" s="109"/>
      <c r="E2" s="109"/>
      <c r="F2" s="109"/>
      <c r="G2" s="109"/>
      <c r="H2" s="109"/>
      <c r="I2" s="109"/>
      <c r="J2" s="109"/>
      <c r="K2" s="109"/>
      <c r="L2" s="109"/>
      <c r="M2" s="109"/>
      <c r="N2" s="109"/>
      <c r="O2" s="109"/>
      <c r="P2" s="109"/>
      <c r="Q2" s="109"/>
      <c r="R2" s="109"/>
      <c r="S2" s="109"/>
      <c r="T2" s="109"/>
      <c r="U2" s="48"/>
      <c r="V2" s="48"/>
      <c r="W2" s="48"/>
    </row>
    <row r="3" spans="1:23" ht="13.5" customHeight="1">
      <c r="A3" s="231" t="s">
        <v>2</v>
      </c>
      <c r="B3" s="231"/>
      <c r="C3" s="231"/>
      <c r="D3" s="231"/>
      <c r="E3" s="231"/>
      <c r="F3" s="231"/>
      <c r="G3" s="231"/>
      <c r="H3" s="101"/>
      <c r="I3" s="101"/>
      <c r="J3" s="101"/>
      <c r="K3" s="101"/>
      <c r="L3" s="101"/>
      <c r="M3" s="101"/>
      <c r="N3" s="101"/>
      <c r="O3" s="97"/>
      <c r="P3" s="97"/>
      <c r="Q3" s="97"/>
      <c r="R3" s="101"/>
      <c r="S3" s="232" t="s">
        <v>65</v>
      </c>
      <c r="T3" s="233"/>
      <c r="U3" s="48"/>
      <c r="V3" s="48"/>
      <c r="W3" s="48"/>
    </row>
    <row r="4" spans="1:23" ht="23.25" customHeight="1">
      <c r="A4" s="219" t="s">
        <v>133</v>
      </c>
      <c r="B4" s="219"/>
      <c r="C4" s="219"/>
      <c r="D4" s="224" t="s">
        <v>103</v>
      </c>
      <c r="E4" s="235" t="s">
        <v>134</v>
      </c>
      <c r="F4" s="213" t="s">
        <v>148</v>
      </c>
      <c r="G4" s="213"/>
      <c r="H4" s="213"/>
      <c r="I4" s="213"/>
      <c r="J4" s="213"/>
      <c r="K4" s="213" t="s">
        <v>149</v>
      </c>
      <c r="L4" s="213"/>
      <c r="M4" s="213"/>
      <c r="N4" s="213"/>
      <c r="O4" s="213"/>
      <c r="P4" s="212"/>
      <c r="Q4" s="212"/>
      <c r="R4" s="213" t="s">
        <v>150</v>
      </c>
      <c r="S4" s="212"/>
      <c r="T4" s="213" t="s">
        <v>151</v>
      </c>
      <c r="U4" s="167"/>
      <c r="V4" s="167"/>
      <c r="W4" s="167"/>
    </row>
    <row r="5" spans="1:23" ht="53.25" customHeight="1">
      <c r="A5" s="68" t="s">
        <v>104</v>
      </c>
      <c r="B5" s="68" t="s">
        <v>105</v>
      </c>
      <c r="C5" s="68" t="s">
        <v>106</v>
      </c>
      <c r="D5" s="234"/>
      <c r="E5" s="236"/>
      <c r="F5" s="68" t="s">
        <v>80</v>
      </c>
      <c r="G5" s="68" t="s">
        <v>152</v>
      </c>
      <c r="H5" s="68" t="s">
        <v>153</v>
      </c>
      <c r="I5" s="68" t="s">
        <v>154</v>
      </c>
      <c r="J5" s="68" t="s">
        <v>155</v>
      </c>
      <c r="K5" s="68" t="s">
        <v>80</v>
      </c>
      <c r="L5" s="68" t="s">
        <v>156</v>
      </c>
      <c r="M5" s="68" t="s">
        <v>157</v>
      </c>
      <c r="N5" s="68" t="s">
        <v>158</v>
      </c>
      <c r="O5" s="68" t="s">
        <v>159</v>
      </c>
      <c r="P5" s="68" t="s">
        <v>128</v>
      </c>
      <c r="Q5" s="68" t="s">
        <v>160</v>
      </c>
      <c r="R5" s="113" t="s">
        <v>80</v>
      </c>
      <c r="S5" s="168" t="s">
        <v>161</v>
      </c>
      <c r="T5" s="213"/>
      <c r="U5" s="46"/>
      <c r="V5" s="46"/>
      <c r="W5" s="46"/>
    </row>
    <row r="6" spans="1:23" ht="27" customHeight="1">
      <c r="A6" s="76"/>
      <c r="B6" s="76"/>
      <c r="C6" s="76"/>
      <c r="D6" s="77" t="s">
        <v>80</v>
      </c>
      <c r="E6" s="78">
        <f>E7+E11+E17</f>
        <v>913.5999999999999</v>
      </c>
      <c r="F6" s="78">
        <f aca="true" t="shared" si="0" ref="F6:T6">F7+F11+F17</f>
        <v>520.61</v>
      </c>
      <c r="G6" s="78">
        <f t="shared" si="0"/>
        <v>276.44</v>
      </c>
      <c r="H6" s="78">
        <f t="shared" si="0"/>
        <v>129.97</v>
      </c>
      <c r="I6" s="78">
        <f t="shared" si="0"/>
        <v>12.169999999999998</v>
      </c>
      <c r="J6" s="78">
        <f t="shared" si="0"/>
        <v>102.03</v>
      </c>
      <c r="K6" s="78">
        <f t="shared" si="0"/>
        <v>309.39</v>
      </c>
      <c r="L6" s="78">
        <f t="shared" si="0"/>
        <v>56.629999999999995</v>
      </c>
      <c r="M6" s="78">
        <f t="shared" si="0"/>
        <v>0</v>
      </c>
      <c r="N6" s="78">
        <f t="shared" si="0"/>
        <v>50</v>
      </c>
      <c r="O6" s="78">
        <f t="shared" si="0"/>
        <v>109.58</v>
      </c>
      <c r="P6" s="78">
        <f t="shared" si="0"/>
        <v>93.18</v>
      </c>
      <c r="Q6" s="78">
        <f t="shared" si="0"/>
        <v>0</v>
      </c>
      <c r="R6" s="78">
        <f t="shared" si="0"/>
        <v>0</v>
      </c>
      <c r="S6" s="58">
        <f t="shared" si="0"/>
        <v>0</v>
      </c>
      <c r="T6" s="58">
        <f t="shared" si="0"/>
        <v>83.6</v>
      </c>
      <c r="U6" s="48"/>
      <c r="V6" s="48"/>
      <c r="W6" s="48"/>
    </row>
    <row r="7" spans="1:23" ht="27" customHeight="1">
      <c r="A7" s="79" t="s">
        <v>107</v>
      </c>
      <c r="B7" s="79"/>
      <c r="C7" s="79"/>
      <c r="D7" s="77" t="s">
        <v>108</v>
      </c>
      <c r="E7" s="78">
        <v>21.2</v>
      </c>
      <c r="F7" s="78"/>
      <c r="G7" s="78"/>
      <c r="H7" s="78"/>
      <c r="I7" s="78"/>
      <c r="J7" s="78"/>
      <c r="K7" s="78">
        <v>21.2</v>
      </c>
      <c r="L7" s="78">
        <v>21.2</v>
      </c>
      <c r="M7" s="78"/>
      <c r="N7" s="78"/>
      <c r="O7" s="78"/>
      <c r="P7" s="78"/>
      <c r="Q7" s="78"/>
      <c r="R7" s="78"/>
      <c r="S7" s="58"/>
      <c r="T7" s="58"/>
      <c r="U7" s="48"/>
      <c r="V7" s="48"/>
      <c r="W7" s="48"/>
    </row>
    <row r="8" spans="1:23" ht="27" customHeight="1">
      <c r="A8" s="155" t="s">
        <v>107</v>
      </c>
      <c r="B8" s="155" t="s">
        <v>109</v>
      </c>
      <c r="C8" s="155"/>
      <c r="D8" s="82" t="s">
        <v>110</v>
      </c>
      <c r="E8" s="78">
        <v>21.2</v>
      </c>
      <c r="F8" s="78"/>
      <c r="G8" s="78"/>
      <c r="H8" s="78"/>
      <c r="I8" s="78"/>
      <c r="J8" s="78"/>
      <c r="K8" s="78">
        <v>21.2</v>
      </c>
      <c r="L8" s="78">
        <v>21.2</v>
      </c>
      <c r="M8" s="78"/>
      <c r="N8" s="78"/>
      <c r="O8" s="78"/>
      <c r="P8" s="78"/>
      <c r="Q8" s="78"/>
      <c r="R8" s="78"/>
      <c r="S8" s="58"/>
      <c r="T8" s="58"/>
      <c r="U8" s="48"/>
      <c r="V8" s="48"/>
      <c r="W8" s="48"/>
    </row>
    <row r="9" spans="1:23" ht="27" customHeight="1">
      <c r="A9" s="155" t="s">
        <v>107</v>
      </c>
      <c r="B9" s="155" t="s">
        <v>109</v>
      </c>
      <c r="C9" s="155" t="s">
        <v>111</v>
      </c>
      <c r="D9" s="82" t="s">
        <v>112</v>
      </c>
      <c r="E9" s="78">
        <v>17.11</v>
      </c>
      <c r="F9" s="78"/>
      <c r="G9" s="78"/>
      <c r="H9" s="78"/>
      <c r="I9" s="78"/>
      <c r="J9" s="78"/>
      <c r="K9" s="78">
        <v>17.11</v>
      </c>
      <c r="L9" s="78">
        <v>17.11</v>
      </c>
      <c r="M9" s="78"/>
      <c r="N9" s="78"/>
      <c r="O9" s="78"/>
      <c r="P9" s="78"/>
      <c r="Q9" s="78"/>
      <c r="R9" s="78"/>
      <c r="S9" s="58"/>
      <c r="T9" s="58"/>
      <c r="U9" s="48"/>
      <c r="V9" s="48"/>
      <c r="W9" s="48"/>
    </row>
    <row r="10" spans="1:23" ht="27" customHeight="1">
      <c r="A10" s="155" t="s">
        <v>107</v>
      </c>
      <c r="B10" s="155" t="s">
        <v>109</v>
      </c>
      <c r="C10" s="155" t="s">
        <v>113</v>
      </c>
      <c r="D10" s="82" t="s">
        <v>114</v>
      </c>
      <c r="E10" s="78">
        <v>4.09</v>
      </c>
      <c r="F10" s="78"/>
      <c r="G10" s="78"/>
      <c r="H10" s="78"/>
      <c r="I10" s="78"/>
      <c r="J10" s="78"/>
      <c r="K10" s="78">
        <v>4.09</v>
      </c>
      <c r="L10" s="78">
        <v>4.09</v>
      </c>
      <c r="M10" s="78"/>
      <c r="N10" s="78"/>
      <c r="O10" s="78"/>
      <c r="P10" s="78"/>
      <c r="Q10" s="78"/>
      <c r="R10" s="78"/>
      <c r="S10" s="58"/>
      <c r="T10" s="58"/>
      <c r="U10" s="48"/>
      <c r="V10" s="48"/>
      <c r="W10" s="48"/>
    </row>
    <row r="11" spans="1:23" ht="27" customHeight="1">
      <c r="A11" s="76" t="s">
        <v>115</v>
      </c>
      <c r="B11" s="76"/>
      <c r="C11" s="76"/>
      <c r="D11" s="77" t="s">
        <v>162</v>
      </c>
      <c r="E11" s="78">
        <f>E12+E15</f>
        <v>799.2199999999999</v>
      </c>
      <c r="F11" s="78">
        <f aca="true" t="shared" si="1" ref="F11:O11">F12+F15</f>
        <v>520.61</v>
      </c>
      <c r="G11" s="78">
        <f t="shared" si="1"/>
        <v>276.44</v>
      </c>
      <c r="H11" s="78">
        <f t="shared" si="1"/>
        <v>129.97</v>
      </c>
      <c r="I11" s="78">
        <f t="shared" si="1"/>
        <v>12.169999999999998</v>
      </c>
      <c r="J11" s="78">
        <f t="shared" si="1"/>
        <v>102.03</v>
      </c>
      <c r="K11" s="78">
        <f t="shared" si="1"/>
        <v>195.01</v>
      </c>
      <c r="L11" s="78">
        <f t="shared" si="1"/>
        <v>35.43</v>
      </c>
      <c r="M11" s="78">
        <f t="shared" si="1"/>
        <v>0</v>
      </c>
      <c r="N11" s="78">
        <f t="shared" si="1"/>
        <v>50</v>
      </c>
      <c r="O11" s="78">
        <f t="shared" si="1"/>
        <v>109.58</v>
      </c>
      <c r="P11" s="78"/>
      <c r="Q11" s="78">
        <f>Q12+Q15</f>
        <v>0</v>
      </c>
      <c r="R11" s="78">
        <f>R12+R15</f>
        <v>0</v>
      </c>
      <c r="S11" s="58">
        <f>S12+S15</f>
        <v>0</v>
      </c>
      <c r="T11" s="58">
        <f>T12+T15</f>
        <v>83.6</v>
      </c>
      <c r="U11" s="48"/>
      <c r="V11" s="48"/>
      <c r="W11" s="48"/>
    </row>
    <row r="12" spans="1:23" ht="27" customHeight="1">
      <c r="A12" s="92" t="s">
        <v>163</v>
      </c>
      <c r="B12" s="92" t="s">
        <v>111</v>
      </c>
      <c r="C12" s="92"/>
      <c r="D12" s="82" t="s">
        <v>164</v>
      </c>
      <c r="E12" s="93">
        <f>F12+K12+T12</f>
        <v>682.43</v>
      </c>
      <c r="F12" s="93">
        <f>F13+F14</f>
        <v>429.89</v>
      </c>
      <c r="G12" s="93">
        <f aca="true" t="shared" si="2" ref="G12:O12">G13+G14</f>
        <v>229.8</v>
      </c>
      <c r="H12" s="93">
        <f t="shared" si="2"/>
        <v>90.02</v>
      </c>
      <c r="I12" s="93">
        <f t="shared" si="2"/>
        <v>8.04</v>
      </c>
      <c r="J12" s="93">
        <f t="shared" si="2"/>
        <v>102.03</v>
      </c>
      <c r="K12" s="93">
        <f t="shared" si="2"/>
        <v>168.94</v>
      </c>
      <c r="L12" s="93">
        <f t="shared" si="2"/>
        <v>28.67</v>
      </c>
      <c r="M12" s="93">
        <f t="shared" si="2"/>
        <v>0</v>
      </c>
      <c r="N12" s="93">
        <f t="shared" si="2"/>
        <v>50</v>
      </c>
      <c r="O12" s="93">
        <f t="shared" si="2"/>
        <v>90.27</v>
      </c>
      <c r="P12" s="78"/>
      <c r="Q12" s="78">
        <f>Q13+Q14</f>
        <v>0</v>
      </c>
      <c r="R12" s="78">
        <f>R13+R14</f>
        <v>0</v>
      </c>
      <c r="S12" s="58">
        <f>S13+S14</f>
        <v>0</v>
      </c>
      <c r="T12" s="58">
        <f>T13+T14</f>
        <v>83.6</v>
      </c>
      <c r="U12" s="48"/>
      <c r="V12" s="48"/>
      <c r="W12" s="48"/>
    </row>
    <row r="13" spans="1:23" ht="27" customHeight="1">
      <c r="A13" s="81" t="s">
        <v>165</v>
      </c>
      <c r="B13" s="81" t="s">
        <v>166</v>
      </c>
      <c r="C13" s="81" t="s">
        <v>111</v>
      </c>
      <c r="D13" s="82" t="s">
        <v>167</v>
      </c>
      <c r="E13" s="93">
        <f>F13+K13+T13</f>
        <v>361.63</v>
      </c>
      <c r="F13" s="93">
        <f>G13+H13+I13+J13</f>
        <v>181.2</v>
      </c>
      <c r="G13" s="93">
        <v>96.44</v>
      </c>
      <c r="H13" s="93">
        <v>68.99</v>
      </c>
      <c r="I13" s="93">
        <v>8.04</v>
      </c>
      <c r="J13" s="93">
        <v>7.73</v>
      </c>
      <c r="K13" s="93">
        <f>L13+M13+N13+O13+Q13</f>
        <v>96.83</v>
      </c>
      <c r="L13" s="93">
        <v>12.14</v>
      </c>
      <c r="M13" s="93"/>
      <c r="N13" s="93">
        <v>50</v>
      </c>
      <c r="O13" s="93">
        <v>34.69</v>
      </c>
      <c r="P13" s="93"/>
      <c r="Q13" s="93"/>
      <c r="R13" s="93"/>
      <c r="S13" s="65"/>
      <c r="T13" s="65">
        <v>83.6</v>
      </c>
      <c r="U13" s="48"/>
      <c r="V13" s="48"/>
      <c r="W13" s="48"/>
    </row>
    <row r="14" spans="1:23" ht="27" customHeight="1">
      <c r="A14" s="81" t="s">
        <v>115</v>
      </c>
      <c r="B14" s="81" t="s">
        <v>111</v>
      </c>
      <c r="C14" s="81" t="s">
        <v>119</v>
      </c>
      <c r="D14" s="157" t="s">
        <v>168</v>
      </c>
      <c r="E14" s="93">
        <f>F14+K14</f>
        <v>320.8</v>
      </c>
      <c r="F14" s="93">
        <f>G14+H14+J14</f>
        <v>248.69</v>
      </c>
      <c r="G14" s="93">
        <v>133.36</v>
      </c>
      <c r="H14" s="93">
        <v>21.03</v>
      </c>
      <c r="I14" s="93"/>
      <c r="J14" s="93">
        <v>94.3</v>
      </c>
      <c r="K14" s="93">
        <f>L14+O14</f>
        <v>72.11</v>
      </c>
      <c r="L14" s="93">
        <v>16.53</v>
      </c>
      <c r="M14" s="93"/>
      <c r="N14" s="93"/>
      <c r="O14" s="93">
        <v>55.58</v>
      </c>
      <c r="P14" s="93"/>
      <c r="Q14" s="93"/>
      <c r="R14" s="93"/>
      <c r="S14" s="65"/>
      <c r="T14" s="65"/>
      <c r="U14" s="48"/>
      <c r="V14" s="48"/>
      <c r="W14" s="48"/>
    </row>
    <row r="15" spans="1:23" ht="27" customHeight="1">
      <c r="A15" s="92" t="s">
        <v>115</v>
      </c>
      <c r="B15" s="92" t="s">
        <v>113</v>
      </c>
      <c r="C15" s="81"/>
      <c r="D15" s="157" t="s">
        <v>169</v>
      </c>
      <c r="E15" s="93">
        <f>F15+K15</f>
        <v>116.78999999999999</v>
      </c>
      <c r="F15" s="93">
        <f>G15+H15+I15</f>
        <v>90.72</v>
      </c>
      <c r="G15" s="93">
        <v>46.64</v>
      </c>
      <c r="H15" s="93">
        <v>39.95</v>
      </c>
      <c r="I15" s="93">
        <v>4.13</v>
      </c>
      <c r="J15" s="93"/>
      <c r="K15" s="93">
        <f>L15+O15</f>
        <v>26.07</v>
      </c>
      <c r="L15" s="93">
        <v>6.76</v>
      </c>
      <c r="M15" s="93"/>
      <c r="N15" s="93"/>
      <c r="O15" s="93">
        <v>19.31</v>
      </c>
      <c r="P15" s="93"/>
      <c r="Q15" s="93"/>
      <c r="R15" s="78"/>
      <c r="S15" s="78"/>
      <c r="T15" s="58"/>
      <c r="U15" s="48"/>
      <c r="V15" s="48"/>
      <c r="W15" s="48"/>
    </row>
    <row r="16" spans="1:23" ht="27" customHeight="1">
      <c r="A16" s="81" t="s">
        <v>115</v>
      </c>
      <c r="B16" s="81" t="s">
        <v>113</v>
      </c>
      <c r="C16" s="81" t="s">
        <v>111</v>
      </c>
      <c r="D16" s="157" t="s">
        <v>170</v>
      </c>
      <c r="E16" s="93">
        <v>116.79</v>
      </c>
      <c r="F16" s="93">
        <v>90.72</v>
      </c>
      <c r="G16" s="93">
        <v>46.64</v>
      </c>
      <c r="H16" s="93">
        <v>39.95</v>
      </c>
      <c r="I16" s="93">
        <v>4.13</v>
      </c>
      <c r="J16" s="93"/>
      <c r="K16" s="93">
        <v>26.07</v>
      </c>
      <c r="L16" s="93">
        <v>6.76</v>
      </c>
      <c r="M16" s="93"/>
      <c r="N16" s="93"/>
      <c r="O16" s="93">
        <v>19.31</v>
      </c>
      <c r="P16" s="93"/>
      <c r="Q16" s="93"/>
      <c r="R16" s="93"/>
      <c r="S16" s="93"/>
      <c r="T16" s="65"/>
      <c r="U16" s="48"/>
      <c r="V16" s="48"/>
      <c r="W16" s="48"/>
    </row>
    <row r="17" spans="1:23" ht="27" customHeight="1">
      <c r="A17" s="163" t="s">
        <v>125</v>
      </c>
      <c r="B17" s="164"/>
      <c r="C17" s="164"/>
      <c r="D17" s="87" t="s">
        <v>126</v>
      </c>
      <c r="E17" s="58">
        <v>93.18</v>
      </c>
      <c r="F17" s="58"/>
      <c r="G17" s="58"/>
      <c r="H17" s="58"/>
      <c r="I17" s="58"/>
      <c r="J17" s="58"/>
      <c r="K17" s="58">
        <v>93.18</v>
      </c>
      <c r="L17" s="58"/>
      <c r="M17" s="58"/>
      <c r="N17" s="58"/>
      <c r="O17" s="58"/>
      <c r="P17" s="58">
        <v>93.18</v>
      </c>
      <c r="Q17" s="65"/>
      <c r="R17" s="65"/>
      <c r="S17" s="65"/>
      <c r="T17" s="65"/>
      <c r="U17" s="48"/>
      <c r="V17" s="48"/>
      <c r="W17" s="48"/>
    </row>
    <row r="18" spans="1:23" ht="27" customHeight="1">
      <c r="A18" s="165" t="s">
        <v>125</v>
      </c>
      <c r="B18" s="165" t="s">
        <v>113</v>
      </c>
      <c r="C18" s="166"/>
      <c r="D18" s="88" t="s">
        <v>127</v>
      </c>
      <c r="E18" s="65">
        <v>93.18</v>
      </c>
      <c r="F18" s="65"/>
      <c r="G18" s="65"/>
      <c r="H18" s="65"/>
      <c r="I18" s="65"/>
      <c r="J18" s="65"/>
      <c r="K18" s="65">
        <v>93.18</v>
      </c>
      <c r="L18" s="65"/>
      <c r="M18" s="65"/>
      <c r="N18" s="65"/>
      <c r="O18" s="65"/>
      <c r="P18" s="65">
        <v>93.18</v>
      </c>
      <c r="Q18" s="65"/>
      <c r="R18" s="65"/>
      <c r="S18" s="65"/>
      <c r="T18" s="65"/>
      <c r="U18" s="48"/>
      <c r="V18" s="48"/>
      <c r="W18" s="48"/>
    </row>
    <row r="19" spans="1:23" ht="27" customHeight="1">
      <c r="A19" s="166" t="s">
        <v>125</v>
      </c>
      <c r="B19" s="166" t="s">
        <v>113</v>
      </c>
      <c r="C19" s="166" t="s">
        <v>111</v>
      </c>
      <c r="D19" s="88" t="s">
        <v>128</v>
      </c>
      <c r="E19" s="65">
        <v>93.18</v>
      </c>
      <c r="F19" s="65"/>
      <c r="G19" s="65"/>
      <c r="H19" s="65"/>
      <c r="I19" s="65"/>
      <c r="J19" s="65"/>
      <c r="K19" s="65">
        <v>93.18</v>
      </c>
      <c r="L19" s="65"/>
      <c r="M19" s="65"/>
      <c r="N19" s="65"/>
      <c r="O19" s="65"/>
      <c r="P19" s="65">
        <v>93.18</v>
      </c>
      <c r="Q19" s="65"/>
      <c r="R19" s="65"/>
      <c r="S19" s="65"/>
      <c r="T19" s="65"/>
      <c r="U19" s="48"/>
      <c r="V19" s="48"/>
      <c r="W19" s="48"/>
    </row>
    <row r="20" spans="1:23" ht="23.25" customHeight="1">
      <c r="A20" s="48"/>
      <c r="B20" s="48"/>
      <c r="C20" s="48"/>
      <c r="D20" s="48"/>
      <c r="E20" s="48"/>
      <c r="F20" s="48"/>
      <c r="G20" s="48"/>
      <c r="H20" s="48"/>
      <c r="I20" s="48"/>
      <c r="J20" s="48"/>
      <c r="K20" s="48"/>
      <c r="L20" s="48"/>
      <c r="M20" s="48"/>
      <c r="N20" s="48"/>
      <c r="O20" s="48"/>
      <c r="P20" s="48"/>
      <c r="Q20" s="48"/>
      <c r="R20" s="48"/>
      <c r="S20" s="48"/>
      <c r="T20" s="48"/>
      <c r="U20" s="48"/>
      <c r="V20" s="48"/>
      <c r="W20" s="48"/>
    </row>
    <row r="21" spans="1:23" ht="23.25" customHeight="1">
      <c r="A21" s="48"/>
      <c r="B21" s="48"/>
      <c r="C21" s="48"/>
      <c r="D21" s="48"/>
      <c r="E21" s="48"/>
      <c r="F21" s="48"/>
      <c r="G21" s="48"/>
      <c r="H21" s="48"/>
      <c r="I21" s="48"/>
      <c r="J21" s="48"/>
      <c r="K21" s="48"/>
      <c r="L21" s="48"/>
      <c r="M21" s="48"/>
      <c r="N21" s="48"/>
      <c r="O21" s="48"/>
      <c r="P21" s="48"/>
      <c r="Q21" s="48"/>
      <c r="R21" s="48"/>
      <c r="S21" s="48"/>
      <c r="T21" s="48"/>
      <c r="U21" s="48"/>
      <c r="V21" s="48"/>
      <c r="W21" s="48"/>
    </row>
    <row r="22" spans="1:23" ht="23.25" customHeight="1">
      <c r="A22" s="48"/>
      <c r="B22" s="48"/>
      <c r="C22" s="48"/>
      <c r="D22" s="48"/>
      <c r="E22" s="48"/>
      <c r="F22" s="48"/>
      <c r="G22" s="48"/>
      <c r="H22" s="48"/>
      <c r="I22" s="48"/>
      <c r="J22" s="48"/>
      <c r="K22" s="48"/>
      <c r="L22" s="48"/>
      <c r="M22" s="48"/>
      <c r="N22" s="48"/>
      <c r="O22" s="48"/>
      <c r="P22" s="48"/>
      <c r="Q22" s="48"/>
      <c r="R22" s="48"/>
      <c r="S22" s="48"/>
      <c r="T22" s="48"/>
      <c r="U22" s="48"/>
      <c r="V22" s="48"/>
      <c r="W22" s="48"/>
    </row>
    <row r="23" spans="1:23" ht="23.25" customHeight="1">
      <c r="A23" s="48"/>
      <c r="B23" s="48"/>
      <c r="C23" s="48"/>
      <c r="D23" s="48"/>
      <c r="E23" s="48"/>
      <c r="F23" s="48"/>
      <c r="G23" s="48"/>
      <c r="H23" s="48"/>
      <c r="I23" s="48"/>
      <c r="J23" s="48"/>
      <c r="K23" s="48"/>
      <c r="L23" s="48"/>
      <c r="M23" s="48"/>
      <c r="N23" s="48"/>
      <c r="O23" s="48"/>
      <c r="P23" s="48"/>
      <c r="Q23" s="48"/>
      <c r="R23" s="48"/>
      <c r="S23" s="48"/>
      <c r="T23" s="48"/>
      <c r="U23" s="48"/>
      <c r="V23" s="48"/>
      <c r="W23" s="48"/>
    </row>
  </sheetData>
  <sheetProtection/>
  <mergeCells count="10">
    <mergeCell ref="S1:T1"/>
    <mergeCell ref="A3:G3"/>
    <mergeCell ref="S3:T3"/>
    <mergeCell ref="A4:C4"/>
    <mergeCell ref="F4:J4"/>
    <mergeCell ref="K4:Q4"/>
    <mergeCell ref="R4:S4"/>
    <mergeCell ref="D4:D5"/>
    <mergeCell ref="E4:E5"/>
    <mergeCell ref="T4:T5"/>
  </mergeCells>
  <printOptions horizontalCentered="1"/>
  <pageMargins left="0.2" right="0.2" top="0.79" bottom="0.79" header="0" footer="0"/>
  <pageSetup fitToHeight="1" fitToWidth="1" horizontalDpi="600" verticalDpi="600" orientation="landscape" paperSize="9" scale="67" r:id="rId1"/>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AD24"/>
  <sheetViews>
    <sheetView showGridLines="0" showZeros="0" zoomScalePageLayoutView="0" workbookViewId="0" topLeftCell="I1">
      <selection activeCell="O1" sqref="N1:O1"/>
    </sheetView>
  </sheetViews>
  <sheetFormatPr defaultColWidth="9.16015625" defaultRowHeight="12.75" customHeight="1"/>
  <cols>
    <col min="1" max="1" width="6.66015625" style="0" customWidth="1"/>
    <col min="2" max="2" width="7" style="0" customWidth="1"/>
    <col min="3" max="3" width="6.83203125" style="0" customWidth="1"/>
    <col min="4" max="4" width="23.83203125" style="0" customWidth="1"/>
    <col min="5" max="5" width="13.16015625" style="0" customWidth="1"/>
    <col min="6" max="6" width="10.66015625" style="0" customWidth="1"/>
    <col min="7" max="7" width="9.16015625" style="0" customWidth="1"/>
    <col min="8" max="8" width="9.33203125" style="0" customWidth="1"/>
    <col min="9" max="9" width="10" style="0" customWidth="1"/>
    <col min="10" max="10" width="9.33203125" style="0" customWidth="1"/>
    <col min="11" max="11" width="9.66015625" style="0" customWidth="1"/>
    <col min="12" max="12" width="9" style="0" customWidth="1"/>
    <col min="13" max="13" width="8.33203125" style="0" customWidth="1"/>
    <col min="14" max="15" width="9.66015625" style="0" customWidth="1"/>
    <col min="16" max="16" width="10.66015625" style="0" customWidth="1"/>
    <col min="17" max="17" width="9.33203125" style="0" customWidth="1"/>
    <col min="18" max="19" width="10.66015625" style="0" customWidth="1"/>
    <col min="20" max="20" width="9.66015625" style="0" customWidth="1"/>
    <col min="21" max="21" width="9" style="0" customWidth="1"/>
    <col min="22" max="23" width="10.66015625" style="0" customWidth="1"/>
    <col min="24" max="24" width="9.66015625" style="0" customWidth="1"/>
    <col min="25" max="25" width="9.33203125" style="0" customWidth="1"/>
    <col min="26" max="26" width="9" style="0" customWidth="1"/>
    <col min="27" max="28" width="9.16015625" style="0" customWidth="1"/>
    <col min="29" max="29" width="10.66015625" style="0" customWidth="1"/>
  </cols>
  <sheetData>
    <row r="1" spans="1:30" ht="22.5" customHeight="1">
      <c r="A1" s="29" t="s">
        <v>171</v>
      </c>
      <c r="B1" s="96"/>
      <c r="C1" s="96"/>
      <c r="D1" s="97"/>
      <c r="E1" s="101"/>
      <c r="F1" s="101"/>
      <c r="G1" s="101"/>
      <c r="H1" s="101"/>
      <c r="I1" s="101"/>
      <c r="J1" s="101"/>
      <c r="K1" s="101"/>
      <c r="L1" s="101"/>
      <c r="M1" s="101"/>
      <c r="N1" s="101"/>
      <c r="O1" s="101"/>
      <c r="P1" s="101"/>
      <c r="Q1" s="101"/>
      <c r="R1" s="101"/>
      <c r="S1" s="101"/>
      <c r="T1" s="101"/>
      <c r="U1" s="101"/>
      <c r="V1" s="101"/>
      <c r="W1" s="101"/>
      <c r="X1" s="101"/>
      <c r="Y1" s="101"/>
      <c r="Z1" s="230"/>
      <c r="AA1" s="230"/>
      <c r="AB1" s="230"/>
      <c r="AC1" s="230"/>
      <c r="AD1" s="48"/>
    </row>
    <row r="2" spans="1:30" ht="22.5" customHeight="1">
      <c r="A2" s="109" t="s">
        <v>172</v>
      </c>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48"/>
    </row>
    <row r="3" spans="1:30" ht="22.5" customHeight="1">
      <c r="A3" s="231" t="s">
        <v>2</v>
      </c>
      <c r="B3" s="231"/>
      <c r="C3" s="231"/>
      <c r="D3" s="231"/>
      <c r="E3" s="231"/>
      <c r="F3" s="231"/>
      <c r="G3" s="231"/>
      <c r="H3" s="231"/>
      <c r="I3" s="231"/>
      <c r="J3" s="231"/>
      <c r="K3" s="231"/>
      <c r="L3" s="231"/>
      <c r="M3" s="231"/>
      <c r="N3" s="231"/>
      <c r="O3" s="101"/>
      <c r="P3" s="101"/>
      <c r="Q3" s="101"/>
      <c r="R3" s="101"/>
      <c r="S3" s="101"/>
      <c r="T3" s="101"/>
      <c r="U3" s="101"/>
      <c r="V3" s="101"/>
      <c r="W3" s="101"/>
      <c r="X3" s="101"/>
      <c r="Y3" s="101"/>
      <c r="Z3" s="233" t="s">
        <v>65</v>
      </c>
      <c r="AA3" s="233"/>
      <c r="AB3" s="233"/>
      <c r="AC3" s="233"/>
      <c r="AD3" s="48"/>
    </row>
    <row r="4" spans="1:30" ht="22.5" customHeight="1">
      <c r="A4" s="110" t="s">
        <v>133</v>
      </c>
      <c r="B4" s="111"/>
      <c r="C4" s="111"/>
      <c r="D4" s="224" t="s">
        <v>103</v>
      </c>
      <c r="E4" s="227" t="s">
        <v>173</v>
      </c>
      <c r="F4" s="219" t="s">
        <v>174</v>
      </c>
      <c r="G4" s="219" t="s">
        <v>175</v>
      </c>
      <c r="H4" s="238" t="s">
        <v>176</v>
      </c>
      <c r="I4" s="238" t="s">
        <v>177</v>
      </c>
      <c r="J4" s="219" t="s">
        <v>178</v>
      </c>
      <c r="K4" s="219" t="s">
        <v>179</v>
      </c>
      <c r="L4" s="219" t="s">
        <v>180</v>
      </c>
      <c r="M4" s="219" t="s">
        <v>181</v>
      </c>
      <c r="N4" s="219" t="s">
        <v>182</v>
      </c>
      <c r="O4" s="213" t="s">
        <v>183</v>
      </c>
      <c r="P4" s="213" t="s">
        <v>184</v>
      </c>
      <c r="Q4" s="228" t="s">
        <v>185</v>
      </c>
      <c r="R4" s="213" t="s">
        <v>186</v>
      </c>
      <c r="S4" s="213" t="s">
        <v>187</v>
      </c>
      <c r="T4" s="213" t="s">
        <v>188</v>
      </c>
      <c r="U4" s="228" t="s">
        <v>189</v>
      </c>
      <c r="V4" s="229" t="s">
        <v>190</v>
      </c>
      <c r="W4" s="213" t="s">
        <v>191</v>
      </c>
      <c r="X4" s="213" t="s">
        <v>192</v>
      </c>
      <c r="Y4" s="213" t="s">
        <v>193</v>
      </c>
      <c r="Z4" s="213" t="s">
        <v>194</v>
      </c>
      <c r="AA4" s="214" t="s">
        <v>195</v>
      </c>
      <c r="AB4" s="214" t="s">
        <v>196</v>
      </c>
      <c r="AC4" s="213" t="s">
        <v>197</v>
      </c>
      <c r="AD4" s="46"/>
    </row>
    <row r="5" spans="1:30" ht="39" customHeight="1">
      <c r="A5" s="68" t="s">
        <v>104</v>
      </c>
      <c r="B5" s="68" t="s">
        <v>105</v>
      </c>
      <c r="C5" s="68" t="s">
        <v>106</v>
      </c>
      <c r="D5" s="234"/>
      <c r="E5" s="237"/>
      <c r="F5" s="214"/>
      <c r="G5" s="214"/>
      <c r="H5" s="238"/>
      <c r="I5" s="238"/>
      <c r="J5" s="214"/>
      <c r="K5" s="214"/>
      <c r="L5" s="214"/>
      <c r="M5" s="214"/>
      <c r="N5" s="214"/>
      <c r="O5" s="214"/>
      <c r="P5" s="214"/>
      <c r="Q5" s="229"/>
      <c r="R5" s="214"/>
      <c r="S5" s="214"/>
      <c r="T5" s="214"/>
      <c r="U5" s="229"/>
      <c r="V5" s="239"/>
      <c r="W5" s="214"/>
      <c r="X5" s="214"/>
      <c r="Y5" s="214"/>
      <c r="Z5" s="214"/>
      <c r="AA5" s="238"/>
      <c r="AB5" s="238"/>
      <c r="AC5" s="213"/>
      <c r="AD5" s="46"/>
    </row>
    <row r="6" spans="1:30" ht="27" customHeight="1">
      <c r="A6" s="76"/>
      <c r="B6" s="76"/>
      <c r="C6" s="76"/>
      <c r="D6" s="77" t="s">
        <v>80</v>
      </c>
      <c r="E6" s="78">
        <f>E7+E11</f>
        <v>1228.5200000000002</v>
      </c>
      <c r="F6" s="78">
        <f aca="true" t="shared" si="0" ref="F6:AC6">F7+F11</f>
        <v>37.5</v>
      </c>
      <c r="G6" s="78">
        <f t="shared" si="0"/>
        <v>7</v>
      </c>
      <c r="H6" s="78">
        <f t="shared" si="0"/>
        <v>2</v>
      </c>
      <c r="I6" s="78">
        <f t="shared" si="0"/>
        <v>1</v>
      </c>
      <c r="J6" s="78">
        <f t="shared" si="0"/>
        <v>5</v>
      </c>
      <c r="K6" s="78">
        <f t="shared" si="0"/>
        <v>17</v>
      </c>
      <c r="L6" s="78">
        <f t="shared" si="0"/>
        <v>2</v>
      </c>
      <c r="M6" s="78">
        <f t="shared" si="0"/>
        <v>0</v>
      </c>
      <c r="N6" s="78">
        <f t="shared" si="0"/>
        <v>5</v>
      </c>
      <c r="O6" s="78">
        <f t="shared" si="0"/>
        <v>30.5</v>
      </c>
      <c r="P6" s="78">
        <f t="shared" si="0"/>
        <v>10</v>
      </c>
      <c r="Q6" s="78">
        <f t="shared" si="0"/>
        <v>5</v>
      </c>
      <c r="R6" s="78">
        <f t="shared" si="0"/>
        <v>9</v>
      </c>
      <c r="S6" s="78">
        <f t="shared" si="0"/>
        <v>11.899999999999999</v>
      </c>
      <c r="T6" s="78">
        <f t="shared" si="0"/>
        <v>29.8</v>
      </c>
      <c r="U6" s="78">
        <f t="shared" si="0"/>
        <v>10</v>
      </c>
      <c r="V6" s="78">
        <f t="shared" si="0"/>
        <v>300</v>
      </c>
      <c r="W6" s="78">
        <f t="shared" si="0"/>
        <v>6.33</v>
      </c>
      <c r="X6" s="78">
        <f t="shared" si="0"/>
        <v>13.17</v>
      </c>
      <c r="Y6" s="78">
        <f t="shared" si="0"/>
        <v>40.2</v>
      </c>
      <c r="Z6" s="78">
        <f t="shared" si="0"/>
        <v>8</v>
      </c>
      <c r="AA6" s="78">
        <f t="shared" si="0"/>
        <v>13.67</v>
      </c>
      <c r="AB6" s="78">
        <f t="shared" si="0"/>
        <v>11.2</v>
      </c>
      <c r="AC6" s="58">
        <f t="shared" si="0"/>
        <v>653.25</v>
      </c>
      <c r="AD6" s="48"/>
    </row>
    <row r="7" spans="1:30" ht="27" customHeight="1">
      <c r="A7" s="79" t="s">
        <v>107</v>
      </c>
      <c r="B7" s="79"/>
      <c r="C7" s="79"/>
      <c r="D7" s="77" t="s">
        <v>108</v>
      </c>
      <c r="E7" s="78">
        <v>7.92</v>
      </c>
      <c r="F7" s="78"/>
      <c r="G7" s="78"/>
      <c r="H7" s="78"/>
      <c r="I7" s="78"/>
      <c r="J7" s="78"/>
      <c r="K7" s="78"/>
      <c r="L7" s="78"/>
      <c r="M7" s="78"/>
      <c r="N7" s="78"/>
      <c r="O7" s="78"/>
      <c r="P7" s="78"/>
      <c r="Q7" s="78"/>
      <c r="R7" s="78"/>
      <c r="S7" s="78"/>
      <c r="T7" s="78"/>
      <c r="U7" s="78"/>
      <c r="V7" s="78"/>
      <c r="W7" s="78"/>
      <c r="X7" s="78"/>
      <c r="Y7" s="78"/>
      <c r="Z7" s="78"/>
      <c r="AA7" s="78"/>
      <c r="AB7" s="78"/>
      <c r="AC7" s="58">
        <v>7.92</v>
      </c>
      <c r="AD7" s="48"/>
    </row>
    <row r="8" spans="1:30" ht="27" customHeight="1">
      <c r="A8" s="155" t="s">
        <v>107</v>
      </c>
      <c r="B8" s="155" t="s">
        <v>109</v>
      </c>
      <c r="C8" s="155"/>
      <c r="D8" s="82" t="s">
        <v>110</v>
      </c>
      <c r="E8" s="78">
        <v>7.92</v>
      </c>
      <c r="F8" s="78"/>
      <c r="G8" s="78"/>
      <c r="H8" s="78"/>
      <c r="I8" s="78"/>
      <c r="J8" s="78"/>
      <c r="K8" s="78"/>
      <c r="L8" s="78"/>
      <c r="M8" s="78"/>
      <c r="N8" s="78"/>
      <c r="O8" s="78"/>
      <c r="P8" s="78"/>
      <c r="Q8" s="78"/>
      <c r="R8" s="78"/>
      <c r="S8" s="78"/>
      <c r="T8" s="78"/>
      <c r="U8" s="78"/>
      <c r="V8" s="78"/>
      <c r="W8" s="78"/>
      <c r="X8" s="78"/>
      <c r="Y8" s="78"/>
      <c r="Z8" s="78"/>
      <c r="AA8" s="78"/>
      <c r="AB8" s="78"/>
      <c r="AC8" s="58">
        <v>7.92</v>
      </c>
      <c r="AD8" s="48"/>
    </row>
    <row r="9" spans="1:30" ht="27" customHeight="1">
      <c r="A9" s="155" t="s">
        <v>107</v>
      </c>
      <c r="B9" s="155" t="s">
        <v>109</v>
      </c>
      <c r="C9" s="155" t="s">
        <v>111</v>
      </c>
      <c r="D9" s="82" t="s">
        <v>112</v>
      </c>
      <c r="E9" s="78">
        <v>6.47</v>
      </c>
      <c r="F9" s="78"/>
      <c r="G9" s="78"/>
      <c r="H9" s="78"/>
      <c r="I9" s="78"/>
      <c r="J9" s="78"/>
      <c r="K9" s="78"/>
      <c r="L9" s="78"/>
      <c r="M9" s="78"/>
      <c r="N9" s="78"/>
      <c r="O9" s="78"/>
      <c r="P9" s="78"/>
      <c r="Q9" s="78"/>
      <c r="R9" s="78"/>
      <c r="S9" s="78"/>
      <c r="T9" s="78"/>
      <c r="U9" s="78"/>
      <c r="V9" s="78"/>
      <c r="W9" s="78"/>
      <c r="X9" s="78"/>
      <c r="Y9" s="78"/>
      <c r="Z9" s="78"/>
      <c r="AA9" s="78"/>
      <c r="AB9" s="78"/>
      <c r="AC9" s="58">
        <v>6.47</v>
      </c>
      <c r="AD9" s="48"/>
    </row>
    <row r="10" spans="1:30" ht="27" customHeight="1">
      <c r="A10" s="155" t="s">
        <v>107</v>
      </c>
      <c r="B10" s="155" t="s">
        <v>109</v>
      </c>
      <c r="C10" s="155" t="s">
        <v>113</v>
      </c>
      <c r="D10" s="82" t="s">
        <v>114</v>
      </c>
      <c r="E10" s="78">
        <v>1.45</v>
      </c>
      <c r="F10" s="78"/>
      <c r="G10" s="78"/>
      <c r="H10" s="78"/>
      <c r="I10" s="78"/>
      <c r="J10" s="78"/>
      <c r="K10" s="78"/>
      <c r="L10" s="78"/>
      <c r="M10" s="78"/>
      <c r="N10" s="78"/>
      <c r="O10" s="78"/>
      <c r="P10" s="78"/>
      <c r="Q10" s="78"/>
      <c r="R10" s="78"/>
      <c r="S10" s="78"/>
      <c r="T10" s="78"/>
      <c r="U10" s="78"/>
      <c r="V10" s="78"/>
      <c r="W10" s="78"/>
      <c r="X10" s="78"/>
      <c r="Y10" s="78"/>
      <c r="Z10" s="78"/>
      <c r="AA10" s="78"/>
      <c r="AB10" s="78"/>
      <c r="AC10" s="58">
        <v>1.45</v>
      </c>
      <c r="AD10" s="48"/>
    </row>
    <row r="11" spans="1:30" ht="27" customHeight="1">
      <c r="A11" s="76" t="s">
        <v>115</v>
      </c>
      <c r="B11" s="76"/>
      <c r="C11" s="76"/>
      <c r="D11" s="77" t="s">
        <v>162</v>
      </c>
      <c r="E11" s="78">
        <f>E12+E15</f>
        <v>1220.6000000000001</v>
      </c>
      <c r="F11" s="78">
        <f aca="true" t="shared" si="1" ref="F11:AC11">F12+F15</f>
        <v>37.5</v>
      </c>
      <c r="G11" s="78">
        <f t="shared" si="1"/>
        <v>7</v>
      </c>
      <c r="H11" s="78">
        <f t="shared" si="1"/>
        <v>2</v>
      </c>
      <c r="I11" s="78">
        <f t="shared" si="1"/>
        <v>1</v>
      </c>
      <c r="J11" s="78">
        <f t="shared" si="1"/>
        <v>5</v>
      </c>
      <c r="K11" s="78">
        <f t="shared" si="1"/>
        <v>17</v>
      </c>
      <c r="L11" s="78">
        <f t="shared" si="1"/>
        <v>2</v>
      </c>
      <c r="M11" s="78">
        <f t="shared" si="1"/>
        <v>0</v>
      </c>
      <c r="N11" s="78">
        <f t="shared" si="1"/>
        <v>5</v>
      </c>
      <c r="O11" s="78">
        <f t="shared" si="1"/>
        <v>30.5</v>
      </c>
      <c r="P11" s="78">
        <f t="shared" si="1"/>
        <v>10</v>
      </c>
      <c r="Q11" s="78">
        <f t="shared" si="1"/>
        <v>5</v>
      </c>
      <c r="R11" s="78">
        <f t="shared" si="1"/>
        <v>9</v>
      </c>
      <c r="S11" s="78">
        <f t="shared" si="1"/>
        <v>11.899999999999999</v>
      </c>
      <c r="T11" s="78">
        <f t="shared" si="1"/>
        <v>29.8</v>
      </c>
      <c r="U11" s="78">
        <f t="shared" si="1"/>
        <v>10</v>
      </c>
      <c r="V11" s="78">
        <f t="shared" si="1"/>
        <v>300</v>
      </c>
      <c r="W11" s="78">
        <f t="shared" si="1"/>
        <v>6.33</v>
      </c>
      <c r="X11" s="78">
        <f t="shared" si="1"/>
        <v>13.17</v>
      </c>
      <c r="Y11" s="78">
        <f t="shared" si="1"/>
        <v>40.2</v>
      </c>
      <c r="Z11" s="78">
        <f t="shared" si="1"/>
        <v>8</v>
      </c>
      <c r="AA11" s="78">
        <f t="shared" si="1"/>
        <v>13.67</v>
      </c>
      <c r="AB11" s="78">
        <f t="shared" si="1"/>
        <v>11.2</v>
      </c>
      <c r="AC11" s="58">
        <f t="shared" si="1"/>
        <v>645.33</v>
      </c>
      <c r="AD11" s="48"/>
    </row>
    <row r="12" spans="1:30" ht="27" customHeight="1">
      <c r="A12" s="76" t="s">
        <v>115</v>
      </c>
      <c r="B12" s="76" t="s">
        <v>111</v>
      </c>
      <c r="C12" s="76"/>
      <c r="D12" s="158" t="s">
        <v>117</v>
      </c>
      <c r="E12" s="78">
        <f>E13+E14</f>
        <v>1183.38</v>
      </c>
      <c r="F12" s="78">
        <f aca="true" t="shared" si="2" ref="F12:AC12">F13+F14</f>
        <v>35.5</v>
      </c>
      <c r="G12" s="78">
        <f t="shared" si="2"/>
        <v>7</v>
      </c>
      <c r="H12" s="78">
        <f t="shared" si="2"/>
        <v>2</v>
      </c>
      <c r="I12" s="78">
        <f t="shared" si="2"/>
        <v>1</v>
      </c>
      <c r="J12" s="78">
        <f t="shared" si="2"/>
        <v>5</v>
      </c>
      <c r="K12" s="78">
        <f t="shared" si="2"/>
        <v>17</v>
      </c>
      <c r="L12" s="78">
        <f t="shared" si="2"/>
        <v>2</v>
      </c>
      <c r="M12" s="78">
        <f t="shared" si="2"/>
        <v>0</v>
      </c>
      <c r="N12" s="78">
        <f t="shared" si="2"/>
        <v>5</v>
      </c>
      <c r="O12" s="78">
        <f t="shared" si="2"/>
        <v>26.5</v>
      </c>
      <c r="P12" s="78">
        <f t="shared" si="2"/>
        <v>10</v>
      </c>
      <c r="Q12" s="78">
        <f t="shared" si="2"/>
        <v>5</v>
      </c>
      <c r="R12" s="78">
        <f t="shared" si="2"/>
        <v>7</v>
      </c>
      <c r="S12" s="78">
        <f t="shared" si="2"/>
        <v>10.45</v>
      </c>
      <c r="T12" s="78">
        <f t="shared" si="2"/>
        <v>26.8</v>
      </c>
      <c r="U12" s="78">
        <f t="shared" si="2"/>
        <v>10</v>
      </c>
      <c r="V12" s="78">
        <f t="shared" si="2"/>
        <v>300</v>
      </c>
      <c r="W12" s="78">
        <f t="shared" si="2"/>
        <v>5.17</v>
      </c>
      <c r="X12" s="78">
        <f t="shared" si="2"/>
        <v>10.76</v>
      </c>
      <c r="Y12" s="78">
        <f t="shared" si="2"/>
        <v>40.2</v>
      </c>
      <c r="Z12" s="78">
        <f t="shared" si="2"/>
        <v>8</v>
      </c>
      <c r="AA12" s="78">
        <f t="shared" si="2"/>
        <v>11.67</v>
      </c>
      <c r="AB12" s="78">
        <f t="shared" si="2"/>
        <v>11.2</v>
      </c>
      <c r="AC12" s="58">
        <f t="shared" si="2"/>
        <v>626.13</v>
      </c>
      <c r="AD12" s="48"/>
    </row>
    <row r="13" spans="1:30" ht="27" customHeight="1">
      <c r="A13" s="92" t="s">
        <v>115</v>
      </c>
      <c r="B13" s="92" t="s">
        <v>111</v>
      </c>
      <c r="C13" s="92" t="s">
        <v>111</v>
      </c>
      <c r="D13" s="159" t="s">
        <v>198</v>
      </c>
      <c r="E13" s="93">
        <f>F13+G13+J13+K13+L13+M13+N13+O13+P13+Q13+R13+S13+T13+U13+V13+W13+X13+Y13+Z13+AA13+AB13+AC13</f>
        <v>105.91999999999999</v>
      </c>
      <c r="F13" s="93">
        <v>3</v>
      </c>
      <c r="G13" s="93">
        <v>2</v>
      </c>
      <c r="H13" s="93"/>
      <c r="I13" s="93"/>
      <c r="J13" s="93"/>
      <c r="K13" s="93">
        <v>6</v>
      </c>
      <c r="L13" s="93"/>
      <c r="M13" s="93"/>
      <c r="N13" s="93"/>
      <c r="O13" s="93">
        <v>3</v>
      </c>
      <c r="P13" s="93"/>
      <c r="Q13" s="93"/>
      <c r="R13" s="93">
        <v>3</v>
      </c>
      <c r="S13" s="93">
        <v>2.6</v>
      </c>
      <c r="T13" s="93">
        <v>1</v>
      </c>
      <c r="U13" s="93"/>
      <c r="V13" s="93"/>
      <c r="W13" s="93">
        <v>2.08</v>
      </c>
      <c r="X13" s="93">
        <v>4.34</v>
      </c>
      <c r="Y13" s="93">
        <v>8</v>
      </c>
      <c r="Z13" s="93">
        <v>4</v>
      </c>
      <c r="AA13" s="93">
        <v>3.76</v>
      </c>
      <c r="AB13" s="93">
        <v>4</v>
      </c>
      <c r="AC13" s="65">
        <v>59.14</v>
      </c>
      <c r="AD13" s="48"/>
    </row>
    <row r="14" spans="1:30" ht="27" customHeight="1">
      <c r="A14" s="92" t="s">
        <v>115</v>
      </c>
      <c r="B14" s="92" t="s">
        <v>111</v>
      </c>
      <c r="C14" s="92" t="s">
        <v>119</v>
      </c>
      <c r="D14" s="160" t="s">
        <v>168</v>
      </c>
      <c r="E14" s="161">
        <f>F14+G14+H14+I14+J14+K14+L14+M14+N14+O14+P14+Q14+R14+S14+T14+U14+V14+W14+X14+Y14+Z14+AA14+AB14+AC14</f>
        <v>1077.46</v>
      </c>
      <c r="F14" s="93">
        <v>32.5</v>
      </c>
      <c r="G14" s="93">
        <v>5</v>
      </c>
      <c r="H14" s="93">
        <v>2</v>
      </c>
      <c r="I14" s="93">
        <v>1</v>
      </c>
      <c r="J14" s="93">
        <v>5</v>
      </c>
      <c r="K14" s="93">
        <v>11</v>
      </c>
      <c r="L14" s="93">
        <v>2</v>
      </c>
      <c r="M14" s="93"/>
      <c r="N14" s="93">
        <v>5</v>
      </c>
      <c r="O14" s="93">
        <v>23.5</v>
      </c>
      <c r="P14" s="93">
        <v>10</v>
      </c>
      <c r="Q14" s="93">
        <v>5</v>
      </c>
      <c r="R14" s="93">
        <v>4</v>
      </c>
      <c r="S14" s="93">
        <v>7.85</v>
      </c>
      <c r="T14" s="93">
        <v>25.8</v>
      </c>
      <c r="U14" s="93">
        <v>10</v>
      </c>
      <c r="V14" s="93">
        <v>300</v>
      </c>
      <c r="W14" s="93">
        <v>3.09</v>
      </c>
      <c r="X14" s="93">
        <v>6.42</v>
      </c>
      <c r="Y14" s="93">
        <v>32.2</v>
      </c>
      <c r="Z14" s="93">
        <v>4</v>
      </c>
      <c r="AA14" s="93">
        <v>7.91</v>
      </c>
      <c r="AB14" s="93">
        <v>7.2</v>
      </c>
      <c r="AC14" s="65">
        <v>566.99</v>
      </c>
      <c r="AD14" s="48"/>
    </row>
    <row r="15" spans="1:30" ht="27" customHeight="1">
      <c r="A15" s="76" t="s">
        <v>115</v>
      </c>
      <c r="B15" s="76" t="s">
        <v>113</v>
      </c>
      <c r="C15" s="76"/>
      <c r="D15" s="162" t="s">
        <v>169</v>
      </c>
      <c r="E15" s="58">
        <f>F15+G15+H15+I15+J15+K15+L15+M15+N15+O15+P15+Q15+R15+S15+T15+U15+V15+W15+X15+Y15+Z15+AA15+AB15+AC15</f>
        <v>37.22</v>
      </c>
      <c r="F15" s="78">
        <v>2</v>
      </c>
      <c r="G15" s="78"/>
      <c r="H15" s="78"/>
      <c r="I15" s="78"/>
      <c r="J15" s="78"/>
      <c r="K15" s="78"/>
      <c r="L15" s="78"/>
      <c r="M15" s="78"/>
      <c r="N15" s="78"/>
      <c r="O15" s="78">
        <v>4</v>
      </c>
      <c r="P15" s="78"/>
      <c r="Q15" s="78"/>
      <c r="R15" s="78">
        <v>2</v>
      </c>
      <c r="S15" s="78">
        <v>1.45</v>
      </c>
      <c r="T15" s="78">
        <v>3</v>
      </c>
      <c r="U15" s="78"/>
      <c r="V15" s="78"/>
      <c r="W15" s="78">
        <v>1.16</v>
      </c>
      <c r="X15" s="78">
        <v>2.41</v>
      </c>
      <c r="Y15" s="78"/>
      <c r="Z15" s="78"/>
      <c r="AA15" s="78">
        <v>2</v>
      </c>
      <c r="AB15" s="78"/>
      <c r="AC15" s="58">
        <v>19.2</v>
      </c>
      <c r="AD15" s="48"/>
    </row>
    <row r="16" spans="1:30" ht="27" customHeight="1">
      <c r="A16" s="85" t="s">
        <v>115</v>
      </c>
      <c r="B16" s="85" t="s">
        <v>113</v>
      </c>
      <c r="C16" s="85" t="s">
        <v>111</v>
      </c>
      <c r="D16" s="160" t="s">
        <v>169</v>
      </c>
      <c r="E16" s="65">
        <f>F16+G16+H16+I16+J16+K16+L16+M16+N16+O16+P16+Q16+R16+S16+T16+U16+V16+W16+X16+Y16+Z16+AA16+AB16+AC16</f>
        <v>37.22</v>
      </c>
      <c r="F16" s="93">
        <v>2</v>
      </c>
      <c r="G16" s="93"/>
      <c r="H16" s="93"/>
      <c r="I16" s="93"/>
      <c r="J16" s="93"/>
      <c r="K16" s="93"/>
      <c r="L16" s="93"/>
      <c r="M16" s="93"/>
      <c r="N16" s="93"/>
      <c r="O16" s="93">
        <v>4</v>
      </c>
      <c r="P16" s="93"/>
      <c r="Q16" s="93"/>
      <c r="R16" s="93">
        <v>2</v>
      </c>
      <c r="S16" s="93">
        <v>1.45</v>
      </c>
      <c r="T16" s="93">
        <v>3</v>
      </c>
      <c r="U16" s="93"/>
      <c r="V16" s="93"/>
      <c r="W16" s="93">
        <v>1.16</v>
      </c>
      <c r="X16" s="93">
        <v>2.41</v>
      </c>
      <c r="Y16" s="93"/>
      <c r="Z16" s="93"/>
      <c r="AA16" s="93">
        <v>2</v>
      </c>
      <c r="AB16" s="93"/>
      <c r="AC16" s="65">
        <v>19.2</v>
      </c>
      <c r="AD16" s="48"/>
    </row>
    <row r="17" spans="1:30" ht="22.5" customHeight="1">
      <c r="A17" s="48"/>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row>
    <row r="18" spans="1:30" ht="22.5" customHeight="1">
      <c r="A18" s="48"/>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row>
    <row r="19" spans="1:30" ht="22.5" customHeight="1">
      <c r="A19" s="48"/>
      <c r="B19" s="48"/>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row>
    <row r="20" spans="1:30" ht="22.5" customHeight="1">
      <c r="A20" s="48"/>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row>
    <row r="21" spans="1:30" ht="22.5" customHeight="1">
      <c r="A21" s="48"/>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row>
    <row r="22" spans="1:30" ht="22.5" customHeight="1">
      <c r="A22" s="48"/>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row>
    <row r="23" spans="1:30" ht="22.5" customHeight="1">
      <c r="A23" s="48"/>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row>
    <row r="24" spans="1:30" ht="22.5" customHeight="1">
      <c r="A24" s="48"/>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row>
  </sheetData>
  <sheetProtection/>
  <mergeCells count="29">
    <mergeCell ref="AC4:AC5"/>
    <mergeCell ref="W4:W5"/>
    <mergeCell ref="X4:X5"/>
    <mergeCell ref="Y4:Y5"/>
    <mergeCell ref="Z4:Z5"/>
    <mergeCell ref="AA4:AA5"/>
    <mergeCell ref="AB4:AB5"/>
    <mergeCell ref="Q4:Q5"/>
    <mergeCell ref="R4:R5"/>
    <mergeCell ref="S4:S5"/>
    <mergeCell ref="T4:T5"/>
    <mergeCell ref="U4:U5"/>
    <mergeCell ref="V4:V5"/>
    <mergeCell ref="K4:K5"/>
    <mergeCell ref="L4:L5"/>
    <mergeCell ref="M4:M5"/>
    <mergeCell ref="N4:N5"/>
    <mergeCell ref="O4:O5"/>
    <mergeCell ref="P4:P5"/>
    <mergeCell ref="Z1:AC1"/>
    <mergeCell ref="A3:N3"/>
    <mergeCell ref="Z3:AC3"/>
    <mergeCell ref="D4:D5"/>
    <mergeCell ref="E4:E5"/>
    <mergeCell ref="F4:F5"/>
    <mergeCell ref="G4:G5"/>
    <mergeCell ref="H4:H5"/>
    <mergeCell ref="I4:I5"/>
    <mergeCell ref="J4:J5"/>
  </mergeCells>
  <printOptions horizontalCentered="1"/>
  <pageMargins left="0.2" right="0.2" top="0.79" bottom="0.59" header="0" footer="0"/>
  <pageSetup orientation="landscape" paperSize="9" scale="60"/>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Q18"/>
  <sheetViews>
    <sheetView showGridLines="0" showZeros="0" zoomScalePageLayoutView="0" workbookViewId="0" topLeftCell="A1">
      <selection activeCell="G17" sqref="G17"/>
    </sheetView>
  </sheetViews>
  <sheetFormatPr defaultColWidth="9.16015625" defaultRowHeight="12.75" customHeight="1"/>
  <cols>
    <col min="1" max="1" width="10.33203125" style="0" customWidth="1"/>
    <col min="2" max="2" width="8.5" style="0" customWidth="1"/>
    <col min="3" max="3" width="6.5" style="0" customWidth="1"/>
    <col min="4" max="4" width="26.66015625" style="0" customWidth="1"/>
    <col min="5" max="5" width="12.66015625" style="0" customWidth="1"/>
    <col min="6" max="16" width="11" style="0" customWidth="1"/>
    <col min="17" max="250" width="9.16015625" style="0" customWidth="1"/>
  </cols>
  <sheetData>
    <row r="1" spans="1:16" ht="22.5" customHeight="1">
      <c r="A1" s="29" t="s">
        <v>199</v>
      </c>
      <c r="B1" s="96"/>
      <c r="C1" s="96"/>
      <c r="D1" s="97"/>
      <c r="E1" s="97"/>
      <c r="F1" s="97"/>
      <c r="G1" s="97"/>
      <c r="H1" s="97"/>
      <c r="I1" s="97"/>
      <c r="J1" s="97"/>
      <c r="K1" s="97"/>
      <c r="L1" s="97"/>
      <c r="M1" s="101"/>
      <c r="N1" s="101"/>
      <c r="O1" s="101"/>
      <c r="P1" s="103"/>
    </row>
    <row r="2" spans="1:16" ht="22.5" customHeight="1">
      <c r="A2" s="73" t="s">
        <v>200</v>
      </c>
      <c r="B2" s="73"/>
      <c r="C2" s="73"/>
      <c r="D2" s="73"/>
      <c r="E2" s="73"/>
      <c r="F2" s="73"/>
      <c r="G2" s="73"/>
      <c r="H2" s="73"/>
      <c r="I2" s="73"/>
      <c r="J2" s="73"/>
      <c r="K2" s="73"/>
      <c r="L2" s="73"/>
      <c r="M2" s="73"/>
      <c r="N2" s="73"/>
      <c r="O2" s="73"/>
      <c r="P2" s="73"/>
    </row>
    <row r="3" spans="1:16" ht="22.5" customHeight="1">
      <c r="A3" s="231" t="s">
        <v>2</v>
      </c>
      <c r="B3" s="231"/>
      <c r="C3" s="231"/>
      <c r="D3" s="231"/>
      <c r="E3" s="231"/>
      <c r="F3" s="231"/>
      <c r="G3" s="231"/>
      <c r="H3" s="231"/>
      <c r="I3" s="231"/>
      <c r="J3" s="231"/>
      <c r="K3" s="231"/>
      <c r="L3" s="98"/>
      <c r="M3" s="102"/>
      <c r="N3" s="102"/>
      <c r="O3" s="102"/>
      <c r="P3" s="105" t="s">
        <v>65</v>
      </c>
    </row>
    <row r="4" spans="1:16" ht="22.5" customHeight="1">
      <c r="A4" s="224" t="s">
        <v>133</v>
      </c>
      <c r="B4" s="224"/>
      <c r="C4" s="224"/>
      <c r="D4" s="244" t="s">
        <v>103</v>
      </c>
      <c r="E4" s="246" t="s">
        <v>67</v>
      </c>
      <c r="F4" s="207" t="s">
        <v>201</v>
      </c>
      <c r="G4" s="207" t="s">
        <v>202</v>
      </c>
      <c r="H4" s="207" t="s">
        <v>203</v>
      </c>
      <c r="I4" s="207" t="s">
        <v>204</v>
      </c>
      <c r="J4" s="207" t="s">
        <v>205</v>
      </c>
      <c r="K4" s="207" t="s">
        <v>206</v>
      </c>
      <c r="L4" s="212" t="s">
        <v>207</v>
      </c>
      <c r="M4" s="213" t="s">
        <v>208</v>
      </c>
      <c r="N4" s="240" t="s">
        <v>209</v>
      </c>
      <c r="O4" s="213" t="s">
        <v>210</v>
      </c>
      <c r="P4" s="242" t="s">
        <v>211</v>
      </c>
    </row>
    <row r="5" spans="1:16" ht="38.25" customHeight="1">
      <c r="A5" s="75" t="s">
        <v>104</v>
      </c>
      <c r="B5" s="75" t="s">
        <v>105</v>
      </c>
      <c r="C5" s="75" t="s">
        <v>106</v>
      </c>
      <c r="D5" s="245"/>
      <c r="E5" s="247"/>
      <c r="F5" s="208"/>
      <c r="G5" s="208"/>
      <c r="H5" s="208"/>
      <c r="I5" s="208"/>
      <c r="J5" s="208"/>
      <c r="K5" s="208"/>
      <c r="L5" s="208"/>
      <c r="M5" s="214"/>
      <c r="N5" s="241"/>
      <c r="O5" s="214"/>
      <c r="P5" s="243"/>
    </row>
    <row r="6" spans="1:17" ht="27" customHeight="1">
      <c r="A6" s="76"/>
      <c r="B6" s="76"/>
      <c r="C6" s="76"/>
      <c r="D6" s="77" t="s">
        <v>80</v>
      </c>
      <c r="E6" s="154">
        <v>176.43</v>
      </c>
      <c r="F6" s="78"/>
      <c r="G6" s="78"/>
      <c r="H6" s="78"/>
      <c r="I6" s="78"/>
      <c r="J6" s="78"/>
      <c r="K6" s="78"/>
      <c r="L6" s="78"/>
      <c r="M6" s="78"/>
      <c r="N6" s="78"/>
      <c r="O6" s="58"/>
      <c r="P6" s="58">
        <v>176.43</v>
      </c>
      <c r="Q6" s="40"/>
    </row>
    <row r="7" spans="1:17" ht="27" customHeight="1">
      <c r="A7" s="79" t="s">
        <v>107</v>
      </c>
      <c r="B7" s="79"/>
      <c r="C7" s="79"/>
      <c r="D7" s="77" t="s">
        <v>108</v>
      </c>
      <c r="E7" s="154">
        <v>12.73</v>
      </c>
      <c r="F7" s="78"/>
      <c r="G7" s="78"/>
      <c r="H7" s="78"/>
      <c r="I7" s="78"/>
      <c r="J7" s="78"/>
      <c r="K7" s="78"/>
      <c r="L7" s="78"/>
      <c r="M7" s="78"/>
      <c r="N7" s="78"/>
      <c r="O7" s="58"/>
      <c r="P7" s="58">
        <v>12.73</v>
      </c>
      <c r="Q7" s="40"/>
    </row>
    <row r="8" spans="1:17" ht="27" customHeight="1">
      <c r="A8" s="155" t="s">
        <v>107</v>
      </c>
      <c r="B8" s="155" t="s">
        <v>109</v>
      </c>
      <c r="C8" s="155"/>
      <c r="D8" s="82" t="s">
        <v>110</v>
      </c>
      <c r="E8" s="156">
        <v>12.73</v>
      </c>
      <c r="F8" s="93"/>
      <c r="G8" s="93"/>
      <c r="H8" s="93"/>
      <c r="I8" s="93"/>
      <c r="J8" s="93"/>
      <c r="K8" s="93"/>
      <c r="L8" s="93"/>
      <c r="M8" s="93"/>
      <c r="N8" s="93"/>
      <c r="O8" s="65"/>
      <c r="P8" s="65">
        <v>12.73</v>
      </c>
      <c r="Q8" s="40"/>
    </row>
    <row r="9" spans="1:17" ht="27" customHeight="1">
      <c r="A9" s="155" t="s">
        <v>107</v>
      </c>
      <c r="B9" s="155" t="s">
        <v>109</v>
      </c>
      <c r="C9" s="155" t="s">
        <v>111</v>
      </c>
      <c r="D9" s="82" t="s">
        <v>112</v>
      </c>
      <c r="E9" s="156">
        <v>11.67</v>
      </c>
      <c r="F9" s="93"/>
      <c r="G9" s="93"/>
      <c r="H9" s="93"/>
      <c r="I9" s="93"/>
      <c r="J9" s="93"/>
      <c r="K9" s="93"/>
      <c r="L9" s="93"/>
      <c r="M9" s="93"/>
      <c r="N9" s="93"/>
      <c r="O9" s="65"/>
      <c r="P9" s="65">
        <v>11.67</v>
      </c>
      <c r="Q9" s="40"/>
    </row>
    <row r="10" spans="1:17" ht="27" customHeight="1">
      <c r="A10" s="155" t="s">
        <v>107</v>
      </c>
      <c r="B10" s="155" t="s">
        <v>109</v>
      </c>
      <c r="C10" s="155" t="s">
        <v>113</v>
      </c>
      <c r="D10" s="82" t="s">
        <v>114</v>
      </c>
      <c r="E10" s="156">
        <v>1.06</v>
      </c>
      <c r="F10" s="93"/>
      <c r="G10" s="93"/>
      <c r="H10" s="93"/>
      <c r="I10" s="93"/>
      <c r="J10" s="93"/>
      <c r="K10" s="93"/>
      <c r="L10" s="93"/>
      <c r="M10" s="93"/>
      <c r="N10" s="93"/>
      <c r="O10" s="65"/>
      <c r="P10" s="65">
        <v>1.06</v>
      </c>
      <c r="Q10" s="40"/>
    </row>
    <row r="11" spans="1:17" ht="27" customHeight="1">
      <c r="A11" s="76" t="s">
        <v>115</v>
      </c>
      <c r="B11" s="76"/>
      <c r="C11" s="76"/>
      <c r="D11" s="77" t="s">
        <v>162</v>
      </c>
      <c r="E11" s="58">
        <v>163.7</v>
      </c>
      <c r="F11" s="78"/>
      <c r="G11" s="78"/>
      <c r="H11" s="78"/>
      <c r="I11" s="78"/>
      <c r="J11" s="78"/>
      <c r="K11" s="78"/>
      <c r="L11" s="78"/>
      <c r="M11" s="78"/>
      <c r="N11" s="78"/>
      <c r="O11" s="58"/>
      <c r="P11" s="58">
        <v>163.7</v>
      </c>
      <c r="Q11" s="40"/>
    </row>
    <row r="12" spans="1:17" ht="27" customHeight="1">
      <c r="A12" s="92" t="s">
        <v>115</v>
      </c>
      <c r="B12" s="92" t="s">
        <v>111</v>
      </c>
      <c r="C12" s="92"/>
      <c r="D12" s="82" t="s">
        <v>164</v>
      </c>
      <c r="E12" s="65">
        <v>163.7</v>
      </c>
      <c r="F12" s="93"/>
      <c r="G12" s="93"/>
      <c r="H12" s="93"/>
      <c r="I12" s="93"/>
      <c r="J12" s="93"/>
      <c r="K12" s="93"/>
      <c r="L12" s="93"/>
      <c r="M12" s="93"/>
      <c r="N12" s="93"/>
      <c r="O12" s="65"/>
      <c r="P12" s="65">
        <v>163.7</v>
      </c>
      <c r="Q12" s="40"/>
    </row>
    <row r="13" spans="1:17" ht="27" customHeight="1">
      <c r="A13" s="92" t="s">
        <v>115</v>
      </c>
      <c r="B13" s="92" t="s">
        <v>111</v>
      </c>
      <c r="C13" s="92" t="s">
        <v>111</v>
      </c>
      <c r="D13" s="82" t="s">
        <v>167</v>
      </c>
      <c r="E13" s="65">
        <v>153.7</v>
      </c>
      <c r="F13" s="93"/>
      <c r="G13" s="93"/>
      <c r="H13" s="93"/>
      <c r="I13" s="93"/>
      <c r="J13" s="93"/>
      <c r="K13" s="93"/>
      <c r="L13" s="93"/>
      <c r="M13" s="93"/>
      <c r="N13" s="93"/>
      <c r="O13" s="65"/>
      <c r="P13" s="65">
        <v>153.7</v>
      </c>
      <c r="Q13" s="40"/>
    </row>
    <row r="14" spans="1:17" ht="27" customHeight="1">
      <c r="A14" s="92" t="s">
        <v>115</v>
      </c>
      <c r="B14" s="92" t="s">
        <v>111</v>
      </c>
      <c r="C14" s="92" t="s">
        <v>119</v>
      </c>
      <c r="D14" s="157" t="s">
        <v>168</v>
      </c>
      <c r="E14" s="65">
        <v>10</v>
      </c>
      <c r="F14" s="93"/>
      <c r="G14" s="93"/>
      <c r="H14" s="93"/>
      <c r="I14" s="93"/>
      <c r="J14" s="93"/>
      <c r="K14" s="93"/>
      <c r="L14" s="93"/>
      <c r="M14" s="93"/>
      <c r="N14" s="93"/>
      <c r="O14" s="65"/>
      <c r="P14" s="65">
        <v>10</v>
      </c>
      <c r="Q14" s="40"/>
    </row>
    <row r="15" spans="1:16" ht="22.5" customHeight="1">
      <c r="A15" s="48"/>
      <c r="B15" s="48"/>
      <c r="C15" s="48"/>
      <c r="D15" s="48"/>
      <c r="E15" s="48"/>
      <c r="F15" s="48"/>
      <c r="G15" s="48"/>
      <c r="H15" s="48"/>
      <c r="I15" s="48"/>
      <c r="J15" s="48"/>
      <c r="K15" s="48"/>
      <c r="L15" s="48"/>
      <c r="M15" s="48"/>
      <c r="N15" s="48"/>
      <c r="O15" s="48"/>
      <c r="P15" s="48"/>
    </row>
    <row r="16" spans="1:16" ht="22.5" customHeight="1">
      <c r="A16" s="48"/>
      <c r="B16" s="48"/>
      <c r="C16" s="48"/>
      <c r="D16" s="48"/>
      <c r="E16" s="48"/>
      <c r="F16" s="48"/>
      <c r="G16" s="48"/>
      <c r="H16" s="48"/>
      <c r="I16" s="48"/>
      <c r="J16" s="48"/>
      <c r="K16" s="48"/>
      <c r="L16" s="48"/>
      <c r="M16" s="48"/>
      <c r="N16" s="48"/>
      <c r="O16" s="48"/>
      <c r="P16" s="48"/>
    </row>
    <row r="17" spans="1:16" ht="22.5" customHeight="1">
      <c r="A17" s="48"/>
      <c r="B17" s="48"/>
      <c r="C17" s="48"/>
      <c r="D17" s="48"/>
      <c r="E17" s="48"/>
      <c r="F17" s="48"/>
      <c r="G17" s="48"/>
      <c r="H17" s="48"/>
      <c r="I17" s="48"/>
      <c r="J17" s="48"/>
      <c r="K17" s="48"/>
      <c r="L17" s="48"/>
      <c r="M17" s="48"/>
      <c r="N17" s="48"/>
      <c r="O17" s="48"/>
      <c r="P17" s="48"/>
    </row>
    <row r="18" spans="1:16" ht="22.5" customHeight="1">
      <c r="A18" s="48"/>
      <c r="B18" s="48"/>
      <c r="C18" s="48"/>
      <c r="D18" s="48"/>
      <c r="E18" s="48"/>
      <c r="F18" s="48"/>
      <c r="G18" s="48"/>
      <c r="H18" s="48"/>
      <c r="I18" s="48"/>
      <c r="J18" s="48"/>
      <c r="K18" s="48"/>
      <c r="L18" s="48"/>
      <c r="M18" s="48"/>
      <c r="N18" s="48"/>
      <c r="O18" s="48"/>
      <c r="P18" s="48"/>
    </row>
  </sheetData>
  <sheetProtection/>
  <mergeCells count="15">
    <mergeCell ref="M4:M5"/>
    <mergeCell ref="N4:N5"/>
    <mergeCell ref="O4:O5"/>
    <mergeCell ref="P4:P5"/>
    <mergeCell ref="A3:K3"/>
    <mergeCell ref="A4:C4"/>
    <mergeCell ref="D4:D5"/>
    <mergeCell ref="E4:E5"/>
    <mergeCell ref="F4:F5"/>
    <mergeCell ref="G4:G5"/>
    <mergeCell ref="H4:H5"/>
    <mergeCell ref="I4:I5"/>
    <mergeCell ref="J4:J5"/>
    <mergeCell ref="K4:K5"/>
    <mergeCell ref="L4:L5"/>
  </mergeCells>
  <printOptions horizontalCentered="1"/>
  <pageMargins left="0.2" right="0.2" top="0.79" bottom="0.59" header="0" footer="0"/>
  <pageSetup orientation="landscape" paperSize="9" scale="60"/>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IT34"/>
  <sheetViews>
    <sheetView showGridLines="0" showZeros="0" zoomScalePageLayoutView="0" workbookViewId="0" topLeftCell="A1">
      <selection activeCell="A1" sqref="A1:A16384"/>
    </sheetView>
  </sheetViews>
  <sheetFormatPr defaultColWidth="9.16015625" defaultRowHeight="12.75" customHeight="1"/>
  <cols>
    <col min="1" max="1" width="51" style="0" customWidth="1"/>
    <col min="2" max="2" width="17" style="0" customWidth="1"/>
    <col min="3" max="3" width="37" style="0" customWidth="1"/>
    <col min="4" max="6" width="17" style="0" customWidth="1"/>
    <col min="7" max="7" width="16" style="0" customWidth="1"/>
  </cols>
  <sheetData>
    <row r="1" spans="1:254" ht="21" customHeight="1">
      <c r="A1" s="29" t="s">
        <v>212</v>
      </c>
      <c r="B1" s="29"/>
      <c r="C1" s="29"/>
      <c r="D1" s="29"/>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c r="HC1" s="48"/>
      <c r="HD1" s="48"/>
      <c r="HE1" s="48"/>
      <c r="HF1" s="48"/>
      <c r="HG1" s="48"/>
      <c r="HH1" s="48"/>
      <c r="HI1" s="48"/>
      <c r="HJ1" s="48"/>
      <c r="HK1" s="48"/>
      <c r="HL1" s="48"/>
      <c r="HM1" s="48"/>
      <c r="HN1" s="48"/>
      <c r="HO1" s="48"/>
      <c r="HP1" s="48"/>
      <c r="HQ1" s="48"/>
      <c r="HR1" s="48"/>
      <c r="HS1" s="48"/>
      <c r="HT1" s="48"/>
      <c r="HU1" s="48"/>
      <c r="HV1" s="48"/>
      <c r="HW1" s="48"/>
      <c r="HX1" s="48"/>
      <c r="HY1" s="48"/>
      <c r="HZ1" s="48"/>
      <c r="IA1" s="48"/>
      <c r="IB1" s="48"/>
      <c r="IC1" s="48"/>
      <c r="ID1" s="48"/>
      <c r="IE1" s="48"/>
      <c r="IF1" s="48"/>
      <c r="IG1" s="48"/>
      <c r="IH1" s="48"/>
      <c r="II1" s="48"/>
      <c r="IJ1" s="48"/>
      <c r="IK1" s="48"/>
      <c r="IL1" s="48"/>
      <c r="IM1" s="48"/>
      <c r="IN1" s="48"/>
      <c r="IO1" s="48"/>
      <c r="IP1" s="48"/>
      <c r="IQ1" s="48"/>
      <c r="IR1" s="48"/>
      <c r="IS1" s="48"/>
      <c r="IT1" s="48"/>
    </row>
    <row r="2" spans="1:254" ht="21" customHeight="1">
      <c r="A2" s="205" t="s">
        <v>213</v>
      </c>
      <c r="B2" s="205"/>
      <c r="C2" s="205"/>
      <c r="D2" s="205"/>
      <c r="E2" s="205"/>
      <c r="F2" s="205"/>
      <c r="G2" s="143"/>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row>
    <row r="3" spans="1:254" ht="21" customHeight="1">
      <c r="A3" s="217" t="s">
        <v>2</v>
      </c>
      <c r="B3" s="217"/>
      <c r="C3" s="217"/>
      <c r="E3" s="48"/>
      <c r="G3" s="144" t="s">
        <v>3</v>
      </c>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48"/>
      <c r="HT3" s="48"/>
      <c r="HU3" s="48"/>
      <c r="HV3" s="48"/>
      <c r="HW3" s="48"/>
      <c r="HX3" s="48"/>
      <c r="HY3" s="48"/>
      <c r="HZ3" s="48"/>
      <c r="IA3" s="48"/>
      <c r="IB3" s="48"/>
      <c r="IC3" s="48"/>
      <c r="ID3" s="48"/>
      <c r="IE3" s="48"/>
      <c r="IF3" s="48"/>
      <c r="IG3" s="48"/>
      <c r="IH3" s="48"/>
      <c r="II3" s="48"/>
      <c r="IJ3" s="48"/>
      <c r="IK3" s="48"/>
      <c r="IL3" s="48"/>
      <c r="IM3" s="48"/>
      <c r="IN3" s="48"/>
      <c r="IO3" s="48"/>
      <c r="IP3" s="48"/>
      <c r="IQ3" s="48"/>
      <c r="IR3" s="48"/>
      <c r="IS3" s="48"/>
      <c r="IT3" s="48"/>
    </row>
    <row r="4" spans="1:7" s="46" customFormat="1" ht="21" customHeight="1">
      <c r="A4" s="110" t="s">
        <v>4</v>
      </c>
      <c r="B4" s="110"/>
      <c r="C4" s="110" t="s">
        <v>5</v>
      </c>
      <c r="D4" s="123"/>
      <c r="E4" s="145"/>
      <c r="F4" s="145"/>
      <c r="G4" s="145"/>
    </row>
    <row r="5" spans="1:7" s="46" customFormat="1" ht="28.5" customHeight="1">
      <c r="A5" s="53" t="s">
        <v>6</v>
      </c>
      <c r="B5" s="68" t="s">
        <v>7</v>
      </c>
      <c r="C5" s="146" t="s">
        <v>6</v>
      </c>
      <c r="D5" s="68" t="s">
        <v>80</v>
      </c>
      <c r="E5" s="68" t="s">
        <v>214</v>
      </c>
      <c r="F5" s="68" t="s">
        <v>215</v>
      </c>
      <c r="G5" s="53" t="s">
        <v>216</v>
      </c>
    </row>
    <row r="6" spans="1:254" ht="21" customHeight="1">
      <c r="A6" s="147" t="s">
        <v>8</v>
      </c>
      <c r="B6" s="148">
        <v>1425.01</v>
      </c>
      <c r="C6" s="149" t="s">
        <v>9</v>
      </c>
      <c r="D6" s="58">
        <v>0</v>
      </c>
      <c r="E6" s="58">
        <v>0</v>
      </c>
      <c r="F6" s="148">
        <v>0</v>
      </c>
      <c r="G6" s="150"/>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c r="HP6" s="48"/>
      <c r="HQ6" s="48"/>
      <c r="HR6" s="48"/>
      <c r="HS6" s="48"/>
      <c r="HT6" s="48"/>
      <c r="HU6" s="48"/>
      <c r="HV6" s="48"/>
      <c r="HW6" s="48"/>
      <c r="HX6" s="48"/>
      <c r="HY6" s="48"/>
      <c r="HZ6" s="48"/>
      <c r="IA6" s="48"/>
      <c r="IB6" s="48"/>
      <c r="IC6" s="48"/>
      <c r="ID6" s="48"/>
      <c r="IE6" s="48"/>
      <c r="IF6" s="48"/>
      <c r="IG6" s="48"/>
      <c r="IH6" s="48"/>
      <c r="II6" s="48"/>
      <c r="IJ6" s="48"/>
      <c r="IK6" s="48"/>
      <c r="IL6" s="48"/>
      <c r="IM6" s="48"/>
      <c r="IN6" s="48"/>
      <c r="IO6" s="48"/>
      <c r="IP6" s="48"/>
      <c r="IQ6" s="48"/>
      <c r="IR6" s="48"/>
      <c r="IS6" s="48"/>
      <c r="IT6" s="48"/>
    </row>
    <row r="7" spans="1:254" ht="21" customHeight="1">
      <c r="A7" s="147" t="s">
        <v>11</v>
      </c>
      <c r="B7" s="148">
        <v>1049.71</v>
      </c>
      <c r="C7" s="149" t="s">
        <v>12</v>
      </c>
      <c r="D7" s="58">
        <v>0</v>
      </c>
      <c r="E7" s="58">
        <v>0</v>
      </c>
      <c r="F7" s="148">
        <v>0</v>
      </c>
      <c r="G7" s="150"/>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48"/>
      <c r="FE7" s="48"/>
      <c r="FF7" s="48"/>
      <c r="FG7" s="48"/>
      <c r="FH7" s="48"/>
      <c r="FI7" s="48"/>
      <c r="FJ7" s="48"/>
      <c r="FK7" s="48"/>
      <c r="FL7" s="48"/>
      <c r="FM7" s="48"/>
      <c r="FN7" s="48"/>
      <c r="FO7" s="48"/>
      <c r="FP7" s="48"/>
      <c r="FQ7" s="48"/>
      <c r="FR7" s="48"/>
      <c r="FS7" s="48"/>
      <c r="FT7" s="48"/>
      <c r="FU7" s="48"/>
      <c r="FV7" s="48"/>
      <c r="FW7" s="48"/>
      <c r="FX7" s="48"/>
      <c r="FY7" s="48"/>
      <c r="FZ7" s="48"/>
      <c r="GA7" s="48"/>
      <c r="GB7" s="48"/>
      <c r="GC7" s="48"/>
      <c r="GD7" s="48"/>
      <c r="GE7" s="48"/>
      <c r="GF7" s="48"/>
      <c r="GG7" s="48"/>
      <c r="GH7" s="48"/>
      <c r="GI7" s="48"/>
      <c r="GJ7" s="48"/>
      <c r="GK7" s="48"/>
      <c r="GL7" s="48"/>
      <c r="GM7" s="48"/>
      <c r="GN7" s="48"/>
      <c r="GO7" s="48"/>
      <c r="GP7" s="48"/>
      <c r="GQ7" s="48"/>
      <c r="GR7" s="48"/>
      <c r="GS7" s="48"/>
      <c r="GT7" s="48"/>
      <c r="GU7" s="48"/>
      <c r="GV7" s="48"/>
      <c r="GW7" s="48"/>
      <c r="GX7" s="48"/>
      <c r="GY7" s="48"/>
      <c r="GZ7" s="48"/>
      <c r="HA7" s="48"/>
      <c r="HB7" s="48"/>
      <c r="HC7" s="48"/>
      <c r="HD7" s="48"/>
      <c r="HE7" s="48"/>
      <c r="HF7" s="48"/>
      <c r="HG7" s="48"/>
      <c r="HH7" s="48"/>
      <c r="HI7" s="48"/>
      <c r="HJ7" s="48"/>
      <c r="HK7" s="48"/>
      <c r="HL7" s="48"/>
      <c r="HM7" s="48"/>
      <c r="HN7" s="48"/>
      <c r="HO7" s="48"/>
      <c r="HP7" s="48"/>
      <c r="HQ7" s="48"/>
      <c r="HR7" s="48"/>
      <c r="HS7" s="48"/>
      <c r="HT7" s="48"/>
      <c r="HU7" s="48"/>
      <c r="HV7" s="48"/>
      <c r="HW7" s="48"/>
      <c r="HX7" s="48"/>
      <c r="HY7" s="48"/>
      <c r="HZ7" s="48"/>
      <c r="IA7" s="48"/>
      <c r="IB7" s="48"/>
      <c r="IC7" s="48"/>
      <c r="ID7" s="48"/>
      <c r="IE7" s="48"/>
      <c r="IF7" s="48"/>
      <c r="IG7" s="48"/>
      <c r="IH7" s="48"/>
      <c r="II7" s="48"/>
      <c r="IJ7" s="48"/>
      <c r="IK7" s="48"/>
      <c r="IL7" s="48"/>
      <c r="IM7" s="48"/>
      <c r="IN7" s="48"/>
      <c r="IO7" s="48"/>
      <c r="IP7" s="48"/>
      <c r="IQ7" s="48"/>
      <c r="IR7" s="48"/>
      <c r="IS7" s="48"/>
      <c r="IT7" s="48"/>
    </row>
    <row r="8" spans="1:254" ht="21" customHeight="1">
      <c r="A8" s="147" t="s">
        <v>14</v>
      </c>
      <c r="B8" s="148">
        <v>375.3</v>
      </c>
      <c r="C8" s="149" t="s">
        <v>15</v>
      </c>
      <c r="D8" s="58"/>
      <c r="E8" s="58"/>
      <c r="F8" s="148"/>
      <c r="G8" s="150"/>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48"/>
      <c r="HS8" s="48"/>
      <c r="HT8" s="48"/>
      <c r="HU8" s="48"/>
      <c r="HV8" s="48"/>
      <c r="HW8" s="48"/>
      <c r="HX8" s="48"/>
      <c r="HY8" s="48"/>
      <c r="HZ8" s="48"/>
      <c r="IA8" s="48"/>
      <c r="IB8" s="48"/>
      <c r="IC8" s="48"/>
      <c r="ID8" s="48"/>
      <c r="IE8" s="48"/>
      <c r="IF8" s="48"/>
      <c r="IG8" s="48"/>
      <c r="IH8" s="48"/>
      <c r="II8" s="48"/>
      <c r="IJ8" s="48"/>
      <c r="IK8" s="48"/>
      <c r="IL8" s="48"/>
      <c r="IM8" s="48"/>
      <c r="IN8" s="48"/>
      <c r="IO8" s="48"/>
      <c r="IP8" s="48"/>
      <c r="IQ8" s="48"/>
      <c r="IR8" s="48"/>
      <c r="IS8" s="48"/>
      <c r="IT8" s="48"/>
    </row>
    <row r="9" spans="1:254" ht="21" customHeight="1">
      <c r="A9" s="147" t="s">
        <v>17</v>
      </c>
      <c r="B9" s="148"/>
      <c r="C9" s="149" t="s">
        <v>18</v>
      </c>
      <c r="D9" s="58"/>
      <c r="E9" s="58"/>
      <c r="F9" s="148"/>
      <c r="G9" s="150"/>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c r="IG9" s="48"/>
      <c r="IH9" s="48"/>
      <c r="II9" s="48"/>
      <c r="IJ9" s="48"/>
      <c r="IK9" s="48"/>
      <c r="IL9" s="48"/>
      <c r="IM9" s="48"/>
      <c r="IN9" s="48"/>
      <c r="IO9" s="48"/>
      <c r="IP9" s="48"/>
      <c r="IQ9" s="48"/>
      <c r="IR9" s="48"/>
      <c r="IS9" s="48"/>
      <c r="IT9" s="48"/>
    </row>
    <row r="10" spans="1:254" ht="21" customHeight="1">
      <c r="A10" s="147" t="s">
        <v>20</v>
      </c>
      <c r="B10" s="148"/>
      <c r="C10" s="149" t="s">
        <v>21</v>
      </c>
      <c r="D10" s="58"/>
      <c r="E10" s="58"/>
      <c r="F10" s="148"/>
      <c r="G10" s="150"/>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c r="IM10" s="48"/>
      <c r="IN10" s="48"/>
      <c r="IO10" s="48"/>
      <c r="IP10" s="48"/>
      <c r="IQ10" s="48"/>
      <c r="IR10" s="48"/>
      <c r="IS10" s="48"/>
      <c r="IT10" s="48"/>
    </row>
    <row r="11" spans="1:254" ht="21" customHeight="1">
      <c r="A11" s="147" t="s">
        <v>23</v>
      </c>
      <c r="B11" s="148"/>
      <c r="C11" s="149" t="s">
        <v>24</v>
      </c>
      <c r="D11" s="58">
        <v>41.85</v>
      </c>
      <c r="E11" s="58">
        <v>41.85</v>
      </c>
      <c r="F11" s="148"/>
      <c r="G11" s="150"/>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c r="IG11" s="48"/>
      <c r="IH11" s="48"/>
      <c r="II11" s="48"/>
      <c r="IJ11" s="48"/>
      <c r="IK11" s="48"/>
      <c r="IL11" s="48"/>
      <c r="IM11" s="48"/>
      <c r="IN11" s="48"/>
      <c r="IO11" s="48"/>
      <c r="IP11" s="48"/>
      <c r="IQ11" s="48"/>
      <c r="IR11" s="48"/>
      <c r="IS11" s="48"/>
      <c r="IT11" s="48"/>
    </row>
    <row r="12" spans="1:254" ht="21" customHeight="1">
      <c r="A12" s="147" t="s">
        <v>25</v>
      </c>
      <c r="B12" s="148"/>
      <c r="C12" s="149" t="s">
        <v>26</v>
      </c>
      <c r="D12" s="58"/>
      <c r="E12" s="58"/>
      <c r="F12" s="148"/>
      <c r="G12" s="150"/>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c r="IG12" s="48"/>
      <c r="IH12" s="48"/>
      <c r="II12" s="48"/>
      <c r="IJ12" s="48"/>
      <c r="IK12" s="48"/>
      <c r="IL12" s="48"/>
      <c r="IM12" s="48"/>
      <c r="IN12" s="48"/>
      <c r="IO12" s="48"/>
      <c r="IP12" s="48"/>
      <c r="IQ12" s="48"/>
      <c r="IR12" s="48"/>
      <c r="IS12" s="48"/>
      <c r="IT12" s="48"/>
    </row>
    <row r="13" spans="1:254" ht="21" customHeight="1">
      <c r="A13" s="147" t="s">
        <v>27</v>
      </c>
      <c r="B13" s="148"/>
      <c r="C13" s="147" t="s">
        <v>28</v>
      </c>
      <c r="D13" s="58"/>
      <c r="E13" s="58"/>
      <c r="F13" s="148"/>
      <c r="G13" s="150"/>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48"/>
      <c r="FE13" s="48"/>
      <c r="FF13" s="48"/>
      <c r="FG13" s="48"/>
      <c r="FH13" s="48"/>
      <c r="FI13" s="48"/>
      <c r="FJ13" s="48"/>
      <c r="FK13" s="48"/>
      <c r="FL13" s="48"/>
      <c r="FM13" s="48"/>
      <c r="FN13" s="48"/>
      <c r="FO13" s="48"/>
      <c r="FP13" s="48"/>
      <c r="FQ13" s="48"/>
      <c r="FR13" s="48"/>
      <c r="FS13" s="48"/>
      <c r="FT13" s="48"/>
      <c r="FU13" s="48"/>
      <c r="FV13" s="48"/>
      <c r="FW13" s="48"/>
      <c r="FX13" s="48"/>
      <c r="FY13" s="48"/>
      <c r="FZ13" s="48"/>
      <c r="GA13" s="48"/>
      <c r="GB13" s="48"/>
      <c r="GC13" s="48"/>
      <c r="GD13" s="48"/>
      <c r="GE13" s="48"/>
      <c r="GF13" s="48"/>
      <c r="GG13" s="48"/>
      <c r="GH13" s="48"/>
      <c r="GI13" s="48"/>
      <c r="GJ13" s="48"/>
      <c r="GK13" s="48"/>
      <c r="GL13" s="48"/>
      <c r="GM13" s="48"/>
      <c r="GN13" s="48"/>
      <c r="GO13" s="48"/>
      <c r="GP13" s="48"/>
      <c r="GQ13" s="48"/>
      <c r="GR13" s="48"/>
      <c r="GS13" s="48"/>
      <c r="GT13" s="48"/>
      <c r="GU13" s="48"/>
      <c r="GV13" s="48"/>
      <c r="GW13" s="48"/>
      <c r="GX13" s="48"/>
      <c r="GY13" s="48"/>
      <c r="GZ13" s="48"/>
      <c r="HA13" s="48"/>
      <c r="HB13" s="48"/>
      <c r="HC13" s="48"/>
      <c r="HD13" s="48"/>
      <c r="HE13" s="48"/>
      <c r="HF13" s="48"/>
      <c r="HG13" s="48"/>
      <c r="HH13" s="48"/>
      <c r="HI13" s="48"/>
      <c r="HJ13" s="48"/>
      <c r="HK13" s="48"/>
      <c r="HL13" s="48"/>
      <c r="HM13" s="48"/>
      <c r="HN13" s="48"/>
      <c r="HO13" s="48"/>
      <c r="HP13" s="48"/>
      <c r="HQ13" s="48"/>
      <c r="HR13" s="48"/>
      <c r="HS13" s="48"/>
      <c r="HT13" s="48"/>
      <c r="HU13" s="48"/>
      <c r="HV13" s="48"/>
      <c r="HW13" s="48"/>
      <c r="HX13" s="48"/>
      <c r="HY13" s="48"/>
      <c r="HZ13" s="48"/>
      <c r="IA13" s="48"/>
      <c r="IB13" s="48"/>
      <c r="IC13" s="48"/>
      <c r="ID13" s="48"/>
      <c r="IE13" s="48"/>
      <c r="IF13" s="48"/>
      <c r="IG13" s="48"/>
      <c r="IH13" s="48"/>
      <c r="II13" s="48"/>
      <c r="IJ13" s="48"/>
      <c r="IK13" s="48"/>
      <c r="IL13" s="48"/>
      <c r="IM13" s="48"/>
      <c r="IN13" s="48"/>
      <c r="IO13" s="48"/>
      <c r="IP13" s="48"/>
      <c r="IQ13" s="48"/>
      <c r="IR13" s="48"/>
      <c r="IS13" s="48"/>
      <c r="IT13" s="48"/>
    </row>
    <row r="14" spans="1:254" ht="21" customHeight="1">
      <c r="A14" s="147" t="s">
        <v>30</v>
      </c>
      <c r="B14" s="148"/>
      <c r="C14" s="151" t="s">
        <v>31</v>
      </c>
      <c r="D14" s="58">
        <v>1267.06</v>
      </c>
      <c r="E14" s="58">
        <v>1267.06</v>
      </c>
      <c r="F14" s="148"/>
      <c r="G14" s="150"/>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c r="GU14" s="48"/>
      <c r="GV14" s="48"/>
      <c r="GW14" s="48"/>
      <c r="GX14" s="48"/>
      <c r="GY14" s="48"/>
      <c r="GZ14" s="48"/>
      <c r="HA14" s="48"/>
      <c r="HB14" s="48"/>
      <c r="HC14" s="48"/>
      <c r="HD14" s="48"/>
      <c r="HE14" s="48"/>
      <c r="HF14" s="48"/>
      <c r="HG14" s="48"/>
      <c r="HH14" s="48"/>
      <c r="HI14" s="48"/>
      <c r="HJ14" s="48"/>
      <c r="HK14" s="48"/>
      <c r="HL14" s="48"/>
      <c r="HM14" s="48"/>
      <c r="HN14" s="48"/>
      <c r="HO14" s="48"/>
      <c r="HP14" s="48"/>
      <c r="HQ14" s="48"/>
      <c r="HR14" s="48"/>
      <c r="HS14" s="48"/>
      <c r="HT14" s="48"/>
      <c r="HU14" s="48"/>
      <c r="HV14" s="48"/>
      <c r="HW14" s="48"/>
      <c r="HX14" s="48"/>
      <c r="HY14" s="48"/>
      <c r="HZ14" s="48"/>
      <c r="IA14" s="48"/>
      <c r="IB14" s="48"/>
      <c r="IC14" s="48"/>
      <c r="ID14" s="48"/>
      <c r="IE14" s="48"/>
      <c r="IF14" s="48"/>
      <c r="IG14" s="48"/>
      <c r="IH14" s="48"/>
      <c r="II14" s="48"/>
      <c r="IJ14" s="48"/>
      <c r="IK14" s="48"/>
      <c r="IL14" s="48"/>
      <c r="IM14" s="48"/>
      <c r="IN14" s="48"/>
      <c r="IO14" s="48"/>
      <c r="IP14" s="48"/>
      <c r="IQ14" s="48"/>
      <c r="IR14" s="48"/>
      <c r="IS14" s="48"/>
      <c r="IT14" s="48"/>
    </row>
    <row r="15" spans="1:254" ht="21" customHeight="1">
      <c r="A15" s="147" t="s">
        <v>33</v>
      </c>
      <c r="B15" s="148"/>
      <c r="C15" s="151" t="s">
        <v>34</v>
      </c>
      <c r="D15" s="58"/>
      <c r="E15" s="58"/>
      <c r="F15" s="148"/>
      <c r="G15" s="150"/>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c r="GU15" s="48"/>
      <c r="GV15" s="48"/>
      <c r="GW15" s="48"/>
      <c r="GX15" s="48"/>
      <c r="GY15" s="48"/>
      <c r="GZ15" s="48"/>
      <c r="HA15" s="48"/>
      <c r="HB15" s="48"/>
      <c r="HC15" s="48"/>
      <c r="HD15" s="48"/>
      <c r="HE15" s="48"/>
      <c r="HF15" s="48"/>
      <c r="HG15" s="48"/>
      <c r="HH15" s="48"/>
      <c r="HI15" s="48"/>
      <c r="HJ15" s="48"/>
      <c r="HK15" s="48"/>
      <c r="HL15" s="48"/>
      <c r="HM15" s="48"/>
      <c r="HN15" s="48"/>
      <c r="HO15" s="48"/>
      <c r="HP15" s="48"/>
      <c r="HQ15" s="48"/>
      <c r="HR15" s="48"/>
      <c r="HS15" s="48"/>
      <c r="HT15" s="48"/>
      <c r="HU15" s="48"/>
      <c r="HV15" s="48"/>
      <c r="HW15" s="48"/>
      <c r="HX15" s="48"/>
      <c r="HY15" s="48"/>
      <c r="HZ15" s="48"/>
      <c r="IA15" s="48"/>
      <c r="IB15" s="48"/>
      <c r="IC15" s="48"/>
      <c r="ID15" s="48"/>
      <c r="IE15" s="48"/>
      <c r="IF15" s="48"/>
      <c r="IG15" s="48"/>
      <c r="IH15" s="48"/>
      <c r="II15" s="48"/>
      <c r="IJ15" s="48"/>
      <c r="IK15" s="48"/>
      <c r="IL15" s="48"/>
      <c r="IM15" s="48"/>
      <c r="IN15" s="48"/>
      <c r="IO15" s="48"/>
      <c r="IP15" s="48"/>
      <c r="IQ15" s="48"/>
      <c r="IR15" s="48"/>
      <c r="IS15" s="48"/>
      <c r="IT15" s="48"/>
    </row>
    <row r="16" spans="1:254" ht="21" customHeight="1">
      <c r="A16" s="147" t="s">
        <v>36</v>
      </c>
      <c r="B16" s="148"/>
      <c r="C16" s="151" t="s">
        <v>37</v>
      </c>
      <c r="D16" s="58"/>
      <c r="E16" s="58"/>
      <c r="F16" s="148"/>
      <c r="G16" s="150"/>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c r="GU16" s="48"/>
      <c r="GV16" s="48"/>
      <c r="GW16" s="48"/>
      <c r="GX16" s="48"/>
      <c r="GY16" s="48"/>
      <c r="GZ16" s="48"/>
      <c r="HA16" s="48"/>
      <c r="HB16" s="48"/>
      <c r="HC16" s="48"/>
      <c r="HD16" s="48"/>
      <c r="HE16" s="48"/>
      <c r="HF16" s="48"/>
      <c r="HG16" s="48"/>
      <c r="HH16" s="48"/>
      <c r="HI16" s="48"/>
      <c r="HJ16" s="48"/>
      <c r="HK16" s="48"/>
      <c r="HL16" s="48"/>
      <c r="HM16" s="48"/>
      <c r="HN16" s="48"/>
      <c r="HO16" s="48"/>
      <c r="HP16" s="48"/>
      <c r="HQ16" s="48"/>
      <c r="HR16" s="48"/>
      <c r="HS16" s="48"/>
      <c r="HT16" s="48"/>
      <c r="HU16" s="48"/>
      <c r="HV16" s="48"/>
      <c r="HW16" s="48"/>
      <c r="HX16" s="48"/>
      <c r="HY16" s="48"/>
      <c r="HZ16" s="48"/>
      <c r="IA16" s="48"/>
      <c r="IB16" s="48"/>
      <c r="IC16" s="48"/>
      <c r="ID16" s="48"/>
      <c r="IE16" s="48"/>
      <c r="IF16" s="48"/>
      <c r="IG16" s="48"/>
      <c r="IH16" s="48"/>
      <c r="II16" s="48"/>
      <c r="IJ16" s="48"/>
      <c r="IK16" s="48"/>
      <c r="IL16" s="48"/>
      <c r="IM16" s="48"/>
      <c r="IN16" s="48"/>
      <c r="IO16" s="48"/>
      <c r="IP16" s="48"/>
      <c r="IQ16" s="48"/>
      <c r="IR16" s="48"/>
      <c r="IS16" s="48"/>
      <c r="IT16" s="48"/>
    </row>
    <row r="17" spans="1:254" ht="21" customHeight="1">
      <c r="A17" s="147" t="s">
        <v>39</v>
      </c>
      <c r="B17" s="58"/>
      <c r="C17" s="36" t="s">
        <v>40</v>
      </c>
      <c r="D17" s="58"/>
      <c r="E17" s="58"/>
      <c r="F17" s="148"/>
      <c r="G17" s="150"/>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c r="GU17" s="48"/>
      <c r="GV17" s="48"/>
      <c r="GW17" s="48"/>
      <c r="GX17" s="48"/>
      <c r="GY17" s="48"/>
      <c r="GZ17" s="48"/>
      <c r="HA17" s="48"/>
      <c r="HB17" s="48"/>
      <c r="HC17" s="48"/>
      <c r="HD17" s="48"/>
      <c r="HE17" s="48"/>
      <c r="HF17" s="48"/>
      <c r="HG17" s="48"/>
      <c r="HH17" s="48"/>
      <c r="HI17" s="48"/>
      <c r="HJ17" s="48"/>
      <c r="HK17" s="48"/>
      <c r="HL17" s="48"/>
      <c r="HM17" s="48"/>
      <c r="HN17" s="48"/>
      <c r="HO17" s="48"/>
      <c r="HP17" s="48"/>
      <c r="HQ17" s="48"/>
      <c r="HR17" s="48"/>
      <c r="HS17" s="48"/>
      <c r="HT17" s="48"/>
      <c r="HU17" s="48"/>
      <c r="HV17" s="48"/>
      <c r="HW17" s="48"/>
      <c r="HX17" s="48"/>
      <c r="HY17" s="48"/>
      <c r="HZ17" s="48"/>
      <c r="IA17" s="48"/>
      <c r="IB17" s="48"/>
      <c r="IC17" s="48"/>
      <c r="ID17" s="48"/>
      <c r="IE17" s="48"/>
      <c r="IF17" s="48"/>
      <c r="IG17" s="48"/>
      <c r="IH17" s="48"/>
      <c r="II17" s="48"/>
      <c r="IJ17" s="48"/>
      <c r="IK17" s="48"/>
      <c r="IL17" s="48"/>
      <c r="IM17" s="48"/>
      <c r="IN17" s="48"/>
      <c r="IO17" s="48"/>
      <c r="IP17" s="48"/>
      <c r="IQ17" s="48"/>
      <c r="IR17" s="48"/>
      <c r="IS17" s="48"/>
      <c r="IT17" s="48"/>
    </row>
    <row r="18" spans="1:254" ht="21" customHeight="1">
      <c r="A18" s="147" t="s">
        <v>217</v>
      </c>
      <c r="B18" s="152"/>
      <c r="C18" s="36" t="s">
        <v>43</v>
      </c>
      <c r="D18" s="58"/>
      <c r="E18" s="58"/>
      <c r="F18" s="148"/>
      <c r="G18" s="150"/>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c r="GU18" s="48"/>
      <c r="GV18" s="48"/>
      <c r="GW18" s="48"/>
      <c r="GX18" s="48"/>
      <c r="GY18" s="48"/>
      <c r="GZ18" s="48"/>
      <c r="HA18" s="48"/>
      <c r="HB18" s="48"/>
      <c r="HC18" s="48"/>
      <c r="HD18" s="48"/>
      <c r="HE18" s="48"/>
      <c r="HF18" s="48"/>
      <c r="HG18" s="48"/>
      <c r="HH18" s="48"/>
      <c r="HI18" s="48"/>
      <c r="HJ18" s="48"/>
      <c r="HK18" s="48"/>
      <c r="HL18" s="48"/>
      <c r="HM18" s="48"/>
      <c r="HN18" s="48"/>
      <c r="HO18" s="48"/>
      <c r="HP18" s="48"/>
      <c r="HQ18" s="48"/>
      <c r="HR18" s="48"/>
      <c r="HS18" s="48"/>
      <c r="HT18" s="48"/>
      <c r="HU18" s="48"/>
      <c r="HV18" s="48"/>
      <c r="HW18" s="48"/>
      <c r="HX18" s="48"/>
      <c r="HY18" s="48"/>
      <c r="HZ18" s="48"/>
      <c r="IA18" s="48"/>
      <c r="IB18" s="48"/>
      <c r="IC18" s="48"/>
      <c r="ID18" s="48"/>
      <c r="IE18" s="48"/>
      <c r="IF18" s="48"/>
      <c r="IG18" s="48"/>
      <c r="IH18" s="48"/>
      <c r="II18" s="48"/>
      <c r="IJ18" s="48"/>
      <c r="IK18" s="48"/>
      <c r="IL18" s="48"/>
      <c r="IM18" s="48"/>
      <c r="IN18" s="48"/>
      <c r="IO18" s="48"/>
      <c r="IP18" s="48"/>
      <c r="IQ18" s="48"/>
      <c r="IR18" s="48"/>
      <c r="IS18" s="48"/>
      <c r="IT18" s="48"/>
    </row>
    <row r="19" spans="1:254" ht="21" customHeight="1">
      <c r="A19" s="151"/>
      <c r="B19" s="90"/>
      <c r="C19" s="36" t="s">
        <v>45</v>
      </c>
      <c r="D19" s="58"/>
      <c r="E19" s="58"/>
      <c r="F19" s="148"/>
      <c r="G19" s="150"/>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c r="GU19" s="48"/>
      <c r="GV19" s="48"/>
      <c r="GW19" s="48"/>
      <c r="GX19" s="48"/>
      <c r="GY19" s="48"/>
      <c r="GZ19" s="48"/>
      <c r="HA19" s="48"/>
      <c r="HB19" s="48"/>
      <c r="HC19" s="48"/>
      <c r="HD19" s="48"/>
      <c r="HE19" s="48"/>
      <c r="HF19" s="48"/>
      <c r="HG19" s="48"/>
      <c r="HH19" s="48"/>
      <c r="HI19" s="48"/>
      <c r="HJ19" s="48"/>
      <c r="HK19" s="48"/>
      <c r="HL19" s="48"/>
      <c r="HM19" s="48"/>
      <c r="HN19" s="48"/>
      <c r="HO19" s="48"/>
      <c r="HP19" s="48"/>
      <c r="HQ19" s="48"/>
      <c r="HR19" s="48"/>
      <c r="HS19" s="48"/>
      <c r="HT19" s="48"/>
      <c r="HU19" s="48"/>
      <c r="HV19" s="48"/>
      <c r="HW19" s="48"/>
      <c r="HX19" s="48"/>
      <c r="HY19" s="48"/>
      <c r="HZ19" s="48"/>
      <c r="IA19" s="48"/>
      <c r="IB19" s="48"/>
      <c r="IC19" s="48"/>
      <c r="ID19" s="48"/>
      <c r="IE19" s="48"/>
      <c r="IF19" s="48"/>
      <c r="IG19" s="48"/>
      <c r="IH19" s="48"/>
      <c r="II19" s="48"/>
      <c r="IJ19" s="48"/>
      <c r="IK19" s="48"/>
      <c r="IL19" s="48"/>
      <c r="IM19" s="48"/>
      <c r="IN19" s="48"/>
      <c r="IO19" s="48"/>
      <c r="IP19" s="48"/>
      <c r="IQ19" s="48"/>
      <c r="IR19" s="48"/>
      <c r="IS19" s="48"/>
      <c r="IT19" s="48"/>
    </row>
    <row r="20" spans="1:254" ht="21" customHeight="1">
      <c r="A20" s="151"/>
      <c r="B20" s="90"/>
      <c r="C20" s="36" t="s">
        <v>47</v>
      </c>
      <c r="D20" s="58"/>
      <c r="E20" s="58"/>
      <c r="F20" s="148"/>
      <c r="G20" s="150"/>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c r="GU20" s="48"/>
      <c r="GV20" s="48"/>
      <c r="GW20" s="48"/>
      <c r="GX20" s="48"/>
      <c r="GY20" s="48"/>
      <c r="GZ20" s="48"/>
      <c r="HA20" s="48"/>
      <c r="HB20" s="48"/>
      <c r="HC20" s="48"/>
      <c r="HD20" s="48"/>
      <c r="HE20" s="48"/>
      <c r="HF20" s="48"/>
      <c r="HG20" s="48"/>
      <c r="HH20" s="48"/>
      <c r="HI20" s="48"/>
      <c r="HJ20" s="48"/>
      <c r="HK20" s="48"/>
      <c r="HL20" s="48"/>
      <c r="HM20" s="48"/>
      <c r="HN20" s="48"/>
      <c r="HO20" s="48"/>
      <c r="HP20" s="48"/>
      <c r="HQ20" s="48"/>
      <c r="HR20" s="48"/>
      <c r="HS20" s="48"/>
      <c r="HT20" s="48"/>
      <c r="HU20" s="48"/>
      <c r="HV20" s="48"/>
      <c r="HW20" s="48"/>
      <c r="HX20" s="48"/>
      <c r="HY20" s="48"/>
      <c r="HZ20" s="48"/>
      <c r="IA20" s="48"/>
      <c r="IB20" s="48"/>
      <c r="IC20" s="48"/>
      <c r="ID20" s="48"/>
      <c r="IE20" s="48"/>
      <c r="IF20" s="48"/>
      <c r="IG20" s="48"/>
      <c r="IH20" s="48"/>
      <c r="II20" s="48"/>
      <c r="IJ20" s="48"/>
      <c r="IK20" s="48"/>
      <c r="IL20" s="48"/>
      <c r="IM20" s="48"/>
      <c r="IN20" s="48"/>
      <c r="IO20" s="48"/>
      <c r="IP20" s="48"/>
      <c r="IQ20" s="48"/>
      <c r="IR20" s="48"/>
      <c r="IS20" s="48"/>
      <c r="IT20" s="48"/>
    </row>
    <row r="21" spans="1:254" ht="21" customHeight="1">
      <c r="A21" s="151"/>
      <c r="B21" s="58"/>
      <c r="C21" s="36" t="s">
        <v>49</v>
      </c>
      <c r="D21" s="58">
        <v>116.1</v>
      </c>
      <c r="E21" s="58">
        <v>116.1</v>
      </c>
      <c r="F21" s="148"/>
      <c r="G21" s="150"/>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c r="FQ21" s="48"/>
      <c r="FR21" s="48"/>
      <c r="FS21" s="48"/>
      <c r="FT21" s="48"/>
      <c r="FU21" s="48"/>
      <c r="FV21" s="48"/>
      <c r="FW21" s="48"/>
      <c r="FX21" s="48"/>
      <c r="FY21" s="48"/>
      <c r="FZ21" s="48"/>
      <c r="GA21" s="48"/>
      <c r="GB21" s="48"/>
      <c r="GC21" s="48"/>
      <c r="GD21" s="48"/>
      <c r="GE21" s="48"/>
      <c r="GF21" s="48"/>
      <c r="GG21" s="48"/>
      <c r="GH21" s="48"/>
      <c r="GI21" s="48"/>
      <c r="GJ21" s="48"/>
      <c r="GK21" s="48"/>
      <c r="GL21" s="48"/>
      <c r="GM21" s="48"/>
      <c r="GN21" s="48"/>
      <c r="GO21" s="48"/>
      <c r="GP21" s="48"/>
      <c r="GQ21" s="48"/>
      <c r="GR21" s="48"/>
      <c r="GS21" s="48"/>
      <c r="GT21" s="48"/>
      <c r="GU21" s="48"/>
      <c r="GV21" s="48"/>
      <c r="GW21" s="48"/>
      <c r="GX21" s="48"/>
      <c r="GY21" s="48"/>
      <c r="GZ21" s="48"/>
      <c r="HA21" s="48"/>
      <c r="HB21" s="48"/>
      <c r="HC21" s="48"/>
      <c r="HD21" s="48"/>
      <c r="HE21" s="48"/>
      <c r="HF21" s="48"/>
      <c r="HG21" s="48"/>
      <c r="HH21" s="48"/>
      <c r="HI21" s="48"/>
      <c r="HJ21" s="48"/>
      <c r="HK21" s="48"/>
      <c r="HL21" s="48"/>
      <c r="HM21" s="48"/>
      <c r="HN21" s="48"/>
      <c r="HO21" s="48"/>
      <c r="HP21" s="48"/>
      <c r="HQ21" s="48"/>
      <c r="HR21" s="48"/>
      <c r="HS21" s="48"/>
      <c r="HT21" s="48"/>
      <c r="HU21" s="48"/>
      <c r="HV21" s="48"/>
      <c r="HW21" s="48"/>
      <c r="HX21" s="48"/>
      <c r="HY21" s="48"/>
      <c r="HZ21" s="48"/>
      <c r="IA21" s="48"/>
      <c r="IB21" s="48"/>
      <c r="IC21" s="48"/>
      <c r="ID21" s="48"/>
      <c r="IE21" s="48"/>
      <c r="IF21" s="48"/>
      <c r="IG21" s="48"/>
      <c r="IH21" s="48"/>
      <c r="II21" s="48"/>
      <c r="IJ21" s="48"/>
      <c r="IK21" s="48"/>
      <c r="IL21" s="48"/>
      <c r="IM21" s="48"/>
      <c r="IN21" s="48"/>
      <c r="IO21" s="48"/>
      <c r="IP21" s="48"/>
      <c r="IQ21" s="48"/>
      <c r="IR21" s="48"/>
      <c r="IS21" s="48"/>
      <c r="IT21" s="48"/>
    </row>
    <row r="22" spans="1:254" ht="21" customHeight="1">
      <c r="A22" s="151"/>
      <c r="B22" s="58"/>
      <c r="C22" s="36" t="s">
        <v>51</v>
      </c>
      <c r="D22" s="58"/>
      <c r="E22" s="58"/>
      <c r="F22" s="148">
        <v>0</v>
      </c>
      <c r="G22" s="150"/>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c r="FQ22" s="48"/>
      <c r="FR22" s="48"/>
      <c r="FS22" s="48"/>
      <c r="FT22" s="48"/>
      <c r="FU22" s="48"/>
      <c r="FV22" s="48"/>
      <c r="FW22" s="48"/>
      <c r="FX22" s="48"/>
      <c r="FY22" s="48"/>
      <c r="FZ22" s="48"/>
      <c r="GA22" s="48"/>
      <c r="GB22" s="48"/>
      <c r="GC22" s="48"/>
      <c r="GD22" s="48"/>
      <c r="GE22" s="48"/>
      <c r="GF22" s="48"/>
      <c r="GG22" s="48"/>
      <c r="GH22" s="48"/>
      <c r="GI22" s="48"/>
      <c r="GJ22" s="48"/>
      <c r="GK22" s="48"/>
      <c r="GL22" s="48"/>
      <c r="GM22" s="48"/>
      <c r="GN22" s="48"/>
      <c r="GO22" s="48"/>
      <c r="GP22" s="48"/>
      <c r="GQ22" s="48"/>
      <c r="GR22" s="48"/>
      <c r="GS22" s="48"/>
      <c r="GT22" s="48"/>
      <c r="GU22" s="48"/>
      <c r="GV22" s="48"/>
      <c r="GW22" s="48"/>
      <c r="GX22" s="48"/>
      <c r="GY22" s="48"/>
      <c r="GZ22" s="48"/>
      <c r="HA22" s="48"/>
      <c r="HB22" s="48"/>
      <c r="HC22" s="48"/>
      <c r="HD22" s="48"/>
      <c r="HE22" s="48"/>
      <c r="HF22" s="48"/>
      <c r="HG22" s="48"/>
      <c r="HH22" s="48"/>
      <c r="HI22" s="48"/>
      <c r="HJ22" s="48"/>
      <c r="HK22" s="48"/>
      <c r="HL22" s="48"/>
      <c r="HM22" s="48"/>
      <c r="HN22" s="48"/>
      <c r="HO22" s="48"/>
      <c r="HP22" s="48"/>
      <c r="HQ22" s="48"/>
      <c r="HR22" s="48"/>
      <c r="HS22" s="48"/>
      <c r="HT22" s="48"/>
      <c r="HU22" s="48"/>
      <c r="HV22" s="48"/>
      <c r="HW22" s="48"/>
      <c r="HX22" s="48"/>
      <c r="HY22" s="48"/>
      <c r="HZ22" s="48"/>
      <c r="IA22" s="48"/>
      <c r="IB22" s="48"/>
      <c r="IC22" s="48"/>
      <c r="ID22" s="48"/>
      <c r="IE22" s="48"/>
      <c r="IF22" s="48"/>
      <c r="IG22" s="48"/>
      <c r="IH22" s="48"/>
      <c r="II22" s="48"/>
      <c r="IJ22" s="48"/>
      <c r="IK22" s="48"/>
      <c r="IL22" s="48"/>
      <c r="IM22" s="48"/>
      <c r="IN22" s="48"/>
      <c r="IO22" s="48"/>
      <c r="IP22" s="48"/>
      <c r="IQ22" s="48"/>
      <c r="IR22" s="48"/>
      <c r="IS22" s="48"/>
      <c r="IT22" s="48"/>
    </row>
    <row r="23" spans="1:254" ht="21" customHeight="1">
      <c r="A23" s="151"/>
      <c r="B23" s="58"/>
      <c r="C23" s="36" t="s">
        <v>53</v>
      </c>
      <c r="D23" s="58"/>
      <c r="E23" s="58"/>
      <c r="F23" s="58">
        <v>0</v>
      </c>
      <c r="G23" s="150"/>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c r="FQ23" s="48"/>
      <c r="FR23" s="48"/>
      <c r="FS23" s="48"/>
      <c r="FT23" s="48"/>
      <c r="FU23" s="48"/>
      <c r="FV23" s="48"/>
      <c r="FW23" s="48"/>
      <c r="FX23" s="48"/>
      <c r="FY23" s="48"/>
      <c r="FZ23" s="48"/>
      <c r="GA23" s="48"/>
      <c r="GB23" s="48"/>
      <c r="GC23" s="48"/>
      <c r="GD23" s="48"/>
      <c r="GE23" s="48"/>
      <c r="GF23" s="48"/>
      <c r="GG23" s="48"/>
      <c r="GH23" s="48"/>
      <c r="GI23" s="48"/>
      <c r="GJ23" s="48"/>
      <c r="GK23" s="48"/>
      <c r="GL23" s="48"/>
      <c r="GM23" s="48"/>
      <c r="GN23" s="48"/>
      <c r="GO23" s="48"/>
      <c r="GP23" s="48"/>
      <c r="GQ23" s="48"/>
      <c r="GR23" s="48"/>
      <c r="GS23" s="48"/>
      <c r="GT23" s="48"/>
      <c r="GU23" s="48"/>
      <c r="GV23" s="48"/>
      <c r="GW23" s="48"/>
      <c r="GX23" s="48"/>
      <c r="GY23" s="48"/>
      <c r="GZ23" s="48"/>
      <c r="HA23" s="48"/>
      <c r="HB23" s="48"/>
      <c r="HC23" s="48"/>
      <c r="HD23" s="48"/>
      <c r="HE23" s="48"/>
      <c r="HF23" s="48"/>
      <c r="HG23" s="48"/>
      <c r="HH23" s="48"/>
      <c r="HI23" s="48"/>
      <c r="HJ23" s="48"/>
      <c r="HK23" s="48"/>
      <c r="HL23" s="48"/>
      <c r="HM23" s="48"/>
      <c r="HN23" s="48"/>
      <c r="HO23" s="48"/>
      <c r="HP23" s="48"/>
      <c r="HQ23" s="48"/>
      <c r="HR23" s="48"/>
      <c r="HS23" s="48"/>
      <c r="HT23" s="48"/>
      <c r="HU23" s="48"/>
      <c r="HV23" s="48"/>
      <c r="HW23" s="48"/>
      <c r="HX23" s="48"/>
      <c r="HY23" s="48"/>
      <c r="HZ23" s="48"/>
      <c r="IA23" s="48"/>
      <c r="IB23" s="48"/>
      <c r="IC23" s="48"/>
      <c r="ID23" s="48"/>
      <c r="IE23" s="48"/>
      <c r="IF23" s="48"/>
      <c r="IG23" s="48"/>
      <c r="IH23" s="48"/>
      <c r="II23" s="48"/>
      <c r="IJ23" s="48"/>
      <c r="IK23" s="48"/>
      <c r="IL23" s="48"/>
      <c r="IM23" s="48"/>
      <c r="IN23" s="48"/>
      <c r="IO23" s="48"/>
      <c r="IP23" s="48"/>
      <c r="IQ23" s="48"/>
      <c r="IR23" s="48"/>
      <c r="IS23" s="48"/>
      <c r="IT23" s="48"/>
    </row>
    <row r="24" spans="1:254" ht="21" customHeight="1">
      <c r="A24" s="151"/>
      <c r="B24" s="58"/>
      <c r="C24" s="36" t="s">
        <v>54</v>
      </c>
      <c r="D24" s="58"/>
      <c r="E24" s="58"/>
      <c r="F24" s="153">
        <v>0</v>
      </c>
      <c r="G24" s="150"/>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c r="GU24" s="48"/>
      <c r="GV24" s="48"/>
      <c r="GW24" s="48"/>
      <c r="GX24" s="48"/>
      <c r="GY24" s="48"/>
      <c r="GZ24" s="48"/>
      <c r="HA24" s="48"/>
      <c r="HB24" s="48"/>
      <c r="HC24" s="48"/>
      <c r="HD24" s="48"/>
      <c r="HE24" s="48"/>
      <c r="HF24" s="48"/>
      <c r="HG24" s="48"/>
      <c r="HH24" s="48"/>
      <c r="HI24" s="48"/>
      <c r="HJ24" s="48"/>
      <c r="HK24" s="48"/>
      <c r="HL24" s="48"/>
      <c r="HM24" s="48"/>
      <c r="HN24" s="48"/>
      <c r="HO24" s="48"/>
      <c r="HP24" s="48"/>
      <c r="HQ24" s="48"/>
      <c r="HR24" s="48"/>
      <c r="HS24" s="48"/>
      <c r="HT24" s="48"/>
      <c r="HU24" s="48"/>
      <c r="HV24" s="48"/>
      <c r="HW24" s="48"/>
      <c r="HX24" s="48"/>
      <c r="HY24" s="48"/>
      <c r="HZ24" s="48"/>
      <c r="IA24" s="48"/>
      <c r="IB24" s="48"/>
      <c r="IC24" s="48"/>
      <c r="ID24" s="48"/>
      <c r="IE24" s="48"/>
      <c r="IF24" s="48"/>
      <c r="IG24" s="48"/>
      <c r="IH24" s="48"/>
      <c r="II24" s="48"/>
      <c r="IJ24" s="48"/>
      <c r="IK24" s="48"/>
      <c r="IL24" s="48"/>
      <c r="IM24" s="48"/>
      <c r="IN24" s="48"/>
      <c r="IO24" s="48"/>
      <c r="IP24" s="48"/>
      <c r="IQ24" s="48"/>
      <c r="IR24" s="48"/>
      <c r="IS24" s="48"/>
      <c r="IT24" s="48"/>
    </row>
    <row r="25" spans="1:254" ht="21" customHeight="1">
      <c r="A25" s="151"/>
      <c r="B25" s="58"/>
      <c r="C25" s="36" t="s">
        <v>55</v>
      </c>
      <c r="D25" s="58"/>
      <c r="E25" s="58"/>
      <c r="F25" s="148">
        <v>0</v>
      </c>
      <c r="G25" s="150"/>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c r="GU25" s="48"/>
      <c r="GV25" s="48"/>
      <c r="GW25" s="48"/>
      <c r="GX25" s="48"/>
      <c r="GY25" s="48"/>
      <c r="GZ25" s="48"/>
      <c r="HA25" s="48"/>
      <c r="HB25" s="48"/>
      <c r="HC25" s="48"/>
      <c r="HD25" s="48"/>
      <c r="HE25" s="48"/>
      <c r="HF25" s="48"/>
      <c r="HG25" s="48"/>
      <c r="HH25" s="48"/>
      <c r="HI25" s="48"/>
      <c r="HJ25" s="48"/>
      <c r="HK25" s="48"/>
      <c r="HL25" s="48"/>
      <c r="HM25" s="48"/>
      <c r="HN25" s="48"/>
      <c r="HO25" s="48"/>
      <c r="HP25" s="48"/>
      <c r="HQ25" s="48"/>
      <c r="HR25" s="48"/>
      <c r="HS25" s="48"/>
      <c r="HT25" s="48"/>
      <c r="HU25" s="48"/>
      <c r="HV25" s="48"/>
      <c r="HW25" s="48"/>
      <c r="HX25" s="48"/>
      <c r="HY25" s="48"/>
      <c r="HZ25" s="48"/>
      <c r="IA25" s="48"/>
      <c r="IB25" s="48"/>
      <c r="IC25" s="48"/>
      <c r="ID25" s="48"/>
      <c r="IE25" s="48"/>
      <c r="IF25" s="48"/>
      <c r="IG25" s="48"/>
      <c r="IH25" s="48"/>
      <c r="II25" s="48"/>
      <c r="IJ25" s="48"/>
      <c r="IK25" s="48"/>
      <c r="IL25" s="48"/>
      <c r="IM25" s="48"/>
      <c r="IN25" s="48"/>
      <c r="IO25" s="48"/>
      <c r="IP25" s="48"/>
      <c r="IQ25" s="48"/>
      <c r="IR25" s="48"/>
      <c r="IS25" s="48"/>
      <c r="IT25" s="48"/>
    </row>
    <row r="26" spans="1:254" ht="21" customHeight="1">
      <c r="A26" s="151"/>
      <c r="B26" s="58"/>
      <c r="C26" s="36" t="s">
        <v>56</v>
      </c>
      <c r="D26" s="58"/>
      <c r="E26" s="58"/>
      <c r="F26" s="148">
        <v>0</v>
      </c>
      <c r="G26" s="150"/>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c r="GY26" s="48"/>
      <c r="GZ26" s="48"/>
      <c r="HA26" s="48"/>
      <c r="HB26" s="48"/>
      <c r="HC26" s="48"/>
      <c r="HD26" s="48"/>
      <c r="HE26" s="48"/>
      <c r="HF26" s="48"/>
      <c r="HG26" s="48"/>
      <c r="HH26" s="48"/>
      <c r="HI26" s="48"/>
      <c r="HJ26" s="48"/>
      <c r="HK26" s="48"/>
      <c r="HL26" s="48"/>
      <c r="HM26" s="48"/>
      <c r="HN26" s="48"/>
      <c r="HO26" s="48"/>
      <c r="HP26" s="48"/>
      <c r="HQ26" s="48"/>
      <c r="HR26" s="48"/>
      <c r="HS26" s="48"/>
      <c r="HT26" s="48"/>
      <c r="HU26" s="48"/>
      <c r="HV26" s="48"/>
      <c r="HW26" s="48"/>
      <c r="HX26" s="48"/>
      <c r="HY26" s="48"/>
      <c r="HZ26" s="48"/>
      <c r="IA26" s="48"/>
      <c r="IB26" s="48"/>
      <c r="IC26" s="48"/>
      <c r="ID26" s="48"/>
      <c r="IE26" s="48"/>
      <c r="IF26" s="48"/>
      <c r="IG26" s="48"/>
      <c r="IH26" s="48"/>
      <c r="II26" s="48"/>
      <c r="IJ26" s="48"/>
      <c r="IK26" s="48"/>
      <c r="IL26" s="48"/>
      <c r="IM26" s="48"/>
      <c r="IN26" s="48"/>
      <c r="IO26" s="48"/>
      <c r="IP26" s="48"/>
      <c r="IQ26" s="48"/>
      <c r="IR26" s="48"/>
      <c r="IS26" s="48"/>
      <c r="IT26" s="48"/>
    </row>
    <row r="27" spans="1:254" ht="21" customHeight="1">
      <c r="A27" s="151"/>
      <c r="B27" s="148"/>
      <c r="C27" s="36" t="s">
        <v>57</v>
      </c>
      <c r="D27" s="58"/>
      <c r="E27" s="58"/>
      <c r="F27" s="148">
        <v>0</v>
      </c>
      <c r="G27" s="150"/>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c r="GY27" s="48"/>
      <c r="GZ27" s="48"/>
      <c r="HA27" s="48"/>
      <c r="HB27" s="48"/>
      <c r="HC27" s="48"/>
      <c r="HD27" s="48"/>
      <c r="HE27" s="48"/>
      <c r="HF27" s="48"/>
      <c r="HG27" s="48"/>
      <c r="HH27" s="48"/>
      <c r="HI27" s="48"/>
      <c r="HJ27" s="48"/>
      <c r="HK27" s="48"/>
      <c r="HL27" s="48"/>
      <c r="HM27" s="48"/>
      <c r="HN27" s="48"/>
      <c r="HO27" s="48"/>
      <c r="HP27" s="48"/>
      <c r="HQ27" s="48"/>
      <c r="HR27" s="48"/>
      <c r="HS27" s="48"/>
      <c r="HT27" s="48"/>
      <c r="HU27" s="48"/>
      <c r="HV27" s="48"/>
      <c r="HW27" s="48"/>
      <c r="HX27" s="48"/>
      <c r="HY27" s="48"/>
      <c r="HZ27" s="48"/>
      <c r="IA27" s="48"/>
      <c r="IB27" s="48"/>
      <c r="IC27" s="48"/>
      <c r="ID27" s="48"/>
      <c r="IE27" s="48"/>
      <c r="IF27" s="48"/>
      <c r="IG27" s="48"/>
      <c r="IH27" s="48"/>
      <c r="II27" s="48"/>
      <c r="IJ27" s="48"/>
      <c r="IK27" s="48"/>
      <c r="IL27" s="48"/>
      <c r="IM27" s="48"/>
      <c r="IN27" s="48"/>
      <c r="IO27" s="48"/>
      <c r="IP27" s="48"/>
      <c r="IQ27" s="48"/>
      <c r="IR27" s="48"/>
      <c r="IS27" s="48"/>
      <c r="IT27" s="48"/>
    </row>
    <row r="28" spans="1:254" ht="21" customHeight="1">
      <c r="A28" s="106" t="s">
        <v>58</v>
      </c>
      <c r="B28" s="58">
        <v>1425.01</v>
      </c>
      <c r="C28" s="74" t="s">
        <v>59</v>
      </c>
      <c r="D28" s="58">
        <v>1425.01</v>
      </c>
      <c r="E28" s="58">
        <v>1425.01</v>
      </c>
      <c r="F28" s="58"/>
      <c r="G28" s="150"/>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48"/>
      <c r="HC28" s="48"/>
      <c r="HD28" s="48"/>
      <c r="HE28" s="48"/>
      <c r="HF28" s="48"/>
      <c r="HG28" s="48"/>
      <c r="HH28" s="48"/>
      <c r="HI28" s="48"/>
      <c r="HJ28" s="48"/>
      <c r="HK28" s="48"/>
      <c r="HL28" s="48"/>
      <c r="HM28" s="48"/>
      <c r="HN28" s="48"/>
      <c r="HO28" s="48"/>
      <c r="HP28" s="48"/>
      <c r="HQ28" s="48"/>
      <c r="HR28" s="48"/>
      <c r="HS28" s="48"/>
      <c r="HT28" s="48"/>
      <c r="HU28" s="48"/>
      <c r="HV28" s="48"/>
      <c r="HW28" s="48"/>
      <c r="HX28" s="48"/>
      <c r="HY28" s="48"/>
      <c r="HZ28" s="48"/>
      <c r="IA28" s="48"/>
      <c r="IB28" s="48"/>
      <c r="IC28" s="48"/>
      <c r="ID28" s="48"/>
      <c r="IE28" s="48"/>
      <c r="IF28" s="48"/>
      <c r="IG28" s="48"/>
      <c r="IH28" s="48"/>
      <c r="II28" s="48"/>
      <c r="IJ28" s="48"/>
      <c r="IK28" s="48"/>
      <c r="IL28" s="48"/>
      <c r="IM28" s="48"/>
      <c r="IN28" s="48"/>
      <c r="IO28" s="48"/>
      <c r="IP28" s="48"/>
      <c r="IQ28" s="48"/>
      <c r="IR28" s="48"/>
      <c r="IS28" s="48"/>
      <c r="IT28" s="48"/>
    </row>
    <row r="29" spans="1:254" ht="18" customHeight="1">
      <c r="A29" s="48"/>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c r="GM29" s="48"/>
      <c r="GN29" s="48"/>
      <c r="GO29" s="48"/>
      <c r="GP29" s="48"/>
      <c r="GQ29" s="48"/>
      <c r="GR29" s="48"/>
      <c r="GS29" s="48"/>
      <c r="GT29" s="48"/>
      <c r="GU29" s="48"/>
      <c r="GV29" s="48"/>
      <c r="GW29" s="48"/>
      <c r="GX29" s="48"/>
      <c r="GY29" s="48"/>
      <c r="GZ29" s="48"/>
      <c r="HA29" s="48"/>
      <c r="HB29" s="48"/>
      <c r="HC29" s="48"/>
      <c r="HD29" s="48"/>
      <c r="HE29" s="48"/>
      <c r="HF29" s="48"/>
      <c r="HG29" s="48"/>
      <c r="HH29" s="48"/>
      <c r="HI29" s="48"/>
      <c r="HJ29" s="48"/>
      <c r="HK29" s="48"/>
      <c r="HL29" s="48"/>
      <c r="HM29" s="48"/>
      <c r="HN29" s="48"/>
      <c r="HO29" s="48"/>
      <c r="HP29" s="48"/>
      <c r="HQ29" s="48"/>
      <c r="HR29" s="48"/>
      <c r="HS29" s="48"/>
      <c r="HT29" s="48"/>
      <c r="HU29" s="48"/>
      <c r="HV29" s="48"/>
      <c r="HW29" s="48"/>
      <c r="HX29" s="48"/>
      <c r="HY29" s="48"/>
      <c r="HZ29" s="48"/>
      <c r="IA29" s="48"/>
      <c r="IB29" s="48"/>
      <c r="IC29" s="48"/>
      <c r="ID29" s="48"/>
      <c r="IE29" s="48"/>
      <c r="IF29" s="48"/>
      <c r="IG29" s="48"/>
      <c r="IH29" s="48"/>
      <c r="II29" s="48"/>
      <c r="IJ29" s="48"/>
      <c r="IK29" s="48"/>
      <c r="IL29" s="48"/>
      <c r="IM29" s="48"/>
      <c r="IN29" s="48"/>
      <c r="IO29" s="48"/>
      <c r="IP29" s="48"/>
      <c r="IQ29" s="48"/>
      <c r="IR29" s="48"/>
      <c r="IS29" s="48"/>
      <c r="IT29" s="48"/>
    </row>
    <row r="30" spans="1:254" ht="10.5">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48"/>
      <c r="HC30" s="48"/>
      <c r="HD30" s="48"/>
      <c r="HE30" s="48"/>
      <c r="HF30" s="48"/>
      <c r="HG30" s="48"/>
      <c r="HH30" s="48"/>
      <c r="HI30" s="48"/>
      <c r="HJ30" s="48"/>
      <c r="HK30" s="48"/>
      <c r="HL30" s="48"/>
      <c r="HM30" s="48"/>
      <c r="HN30" s="48"/>
      <c r="HO30" s="48"/>
      <c r="HP30" s="48"/>
      <c r="HQ30" s="48"/>
      <c r="HR30" s="48"/>
      <c r="HS30" s="48"/>
      <c r="HT30" s="48"/>
      <c r="HU30" s="48"/>
      <c r="HV30" s="48"/>
      <c r="HW30" s="48"/>
      <c r="HX30" s="48"/>
      <c r="HY30" s="48"/>
      <c r="HZ30" s="48"/>
      <c r="IA30" s="48"/>
      <c r="IB30" s="48"/>
      <c r="IC30" s="48"/>
      <c r="ID30" s="48"/>
      <c r="IE30" s="48"/>
      <c r="IF30" s="48"/>
      <c r="IG30" s="48"/>
      <c r="IH30" s="48"/>
      <c r="II30" s="48"/>
      <c r="IJ30" s="48"/>
      <c r="IK30" s="48"/>
      <c r="IL30" s="48"/>
      <c r="IM30" s="48"/>
      <c r="IN30" s="48"/>
      <c r="IO30" s="48"/>
      <c r="IP30" s="48"/>
      <c r="IQ30" s="48"/>
      <c r="IR30" s="48"/>
      <c r="IS30" s="48"/>
      <c r="IT30" s="48"/>
    </row>
    <row r="31" spans="1:254" ht="10.5">
      <c r="A31" s="48"/>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48"/>
      <c r="HC31" s="48"/>
      <c r="HD31" s="48"/>
      <c r="HE31" s="48"/>
      <c r="HF31" s="48"/>
      <c r="HG31" s="48"/>
      <c r="HH31" s="48"/>
      <c r="HI31" s="48"/>
      <c r="HJ31" s="48"/>
      <c r="HK31" s="48"/>
      <c r="HL31" s="48"/>
      <c r="HM31" s="48"/>
      <c r="HN31" s="48"/>
      <c r="HO31" s="48"/>
      <c r="HP31" s="48"/>
      <c r="HQ31" s="48"/>
      <c r="HR31" s="48"/>
      <c r="HS31" s="48"/>
      <c r="HT31" s="48"/>
      <c r="HU31" s="48"/>
      <c r="HV31" s="48"/>
      <c r="HW31" s="48"/>
      <c r="HX31" s="48"/>
      <c r="HY31" s="48"/>
      <c r="HZ31" s="48"/>
      <c r="IA31" s="48"/>
      <c r="IB31" s="48"/>
      <c r="IC31" s="48"/>
      <c r="ID31" s="48"/>
      <c r="IE31" s="48"/>
      <c r="IF31" s="48"/>
      <c r="IG31" s="48"/>
      <c r="IH31" s="48"/>
      <c r="II31" s="48"/>
      <c r="IJ31" s="48"/>
      <c r="IK31" s="48"/>
      <c r="IL31" s="48"/>
      <c r="IM31" s="48"/>
      <c r="IN31" s="48"/>
      <c r="IO31" s="48"/>
      <c r="IP31" s="48"/>
      <c r="IQ31" s="48"/>
      <c r="IR31" s="48"/>
      <c r="IS31" s="48"/>
      <c r="IT31" s="48"/>
    </row>
    <row r="32" spans="1:254" ht="10.5">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48"/>
      <c r="HC32" s="48"/>
      <c r="HD32" s="48"/>
      <c r="HE32" s="48"/>
      <c r="HF32" s="48"/>
      <c r="HG32" s="48"/>
      <c r="HH32" s="48"/>
      <c r="HI32" s="48"/>
      <c r="HJ32" s="48"/>
      <c r="HK32" s="48"/>
      <c r="HL32" s="48"/>
      <c r="HM32" s="48"/>
      <c r="HN32" s="48"/>
      <c r="HO32" s="48"/>
      <c r="HP32" s="48"/>
      <c r="HQ32" s="48"/>
      <c r="HR32" s="48"/>
      <c r="HS32" s="48"/>
      <c r="HT32" s="48"/>
      <c r="HU32" s="48"/>
      <c r="HV32" s="48"/>
      <c r="HW32" s="48"/>
      <c r="HX32" s="48"/>
      <c r="HY32" s="48"/>
      <c r="HZ32" s="48"/>
      <c r="IA32" s="48"/>
      <c r="IB32" s="48"/>
      <c r="IC32" s="48"/>
      <c r="ID32" s="48"/>
      <c r="IE32" s="48"/>
      <c r="IF32" s="48"/>
      <c r="IG32" s="48"/>
      <c r="IH32" s="48"/>
      <c r="II32" s="48"/>
      <c r="IJ32" s="48"/>
      <c r="IK32" s="48"/>
      <c r="IL32" s="48"/>
      <c r="IM32" s="48"/>
      <c r="IN32" s="48"/>
      <c r="IO32" s="48"/>
      <c r="IP32" s="48"/>
      <c r="IQ32" s="48"/>
      <c r="IR32" s="48"/>
      <c r="IS32" s="48"/>
      <c r="IT32" s="48"/>
    </row>
    <row r="33" spans="1:254" ht="10.5">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48"/>
      <c r="HC33" s="48"/>
      <c r="HD33" s="48"/>
      <c r="HE33" s="48"/>
      <c r="HF33" s="48"/>
      <c r="HG33" s="48"/>
      <c r="HH33" s="48"/>
      <c r="HI33" s="48"/>
      <c r="HJ33" s="48"/>
      <c r="HK33" s="48"/>
      <c r="HL33" s="48"/>
      <c r="HM33" s="48"/>
      <c r="HN33" s="48"/>
      <c r="HO33" s="48"/>
      <c r="HP33" s="48"/>
      <c r="HQ33" s="48"/>
      <c r="HR33" s="48"/>
      <c r="HS33" s="48"/>
      <c r="HT33" s="48"/>
      <c r="HU33" s="48"/>
      <c r="HV33" s="48"/>
      <c r="HW33" s="48"/>
      <c r="HX33" s="48"/>
      <c r="HY33" s="48"/>
      <c r="HZ33" s="48"/>
      <c r="IA33" s="48"/>
      <c r="IB33" s="48"/>
      <c r="IC33" s="48"/>
      <c r="ID33" s="48"/>
      <c r="IE33" s="48"/>
      <c r="IF33" s="48"/>
      <c r="IG33" s="48"/>
      <c r="IH33" s="48"/>
      <c r="II33" s="48"/>
      <c r="IJ33" s="48"/>
      <c r="IK33" s="48"/>
      <c r="IL33" s="48"/>
      <c r="IM33" s="48"/>
      <c r="IN33" s="48"/>
      <c r="IO33" s="48"/>
      <c r="IP33" s="48"/>
      <c r="IQ33" s="48"/>
      <c r="IR33" s="48"/>
      <c r="IS33" s="48"/>
      <c r="IT33" s="48"/>
    </row>
    <row r="34" spans="1:254" ht="10.5">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c r="HQ34" s="48"/>
      <c r="HR34" s="48"/>
      <c r="HS34" s="48"/>
      <c r="HT34" s="48"/>
      <c r="HU34" s="48"/>
      <c r="HV34" s="48"/>
      <c r="HW34" s="48"/>
      <c r="HX34" s="48"/>
      <c r="HY34" s="48"/>
      <c r="HZ34" s="48"/>
      <c r="IA34" s="48"/>
      <c r="IB34" s="48"/>
      <c r="IC34" s="48"/>
      <c r="ID34" s="48"/>
      <c r="IE34" s="48"/>
      <c r="IF34" s="48"/>
      <c r="IG34" s="48"/>
      <c r="IH34" s="48"/>
      <c r="II34" s="48"/>
      <c r="IJ34" s="48"/>
      <c r="IK34" s="48"/>
      <c r="IL34" s="48"/>
      <c r="IM34" s="48"/>
      <c r="IN34" s="48"/>
      <c r="IO34" s="48"/>
      <c r="IP34" s="48"/>
      <c r="IQ34" s="48"/>
      <c r="IR34" s="48"/>
      <c r="IS34" s="48"/>
      <c r="IT34" s="48"/>
    </row>
  </sheetData>
  <sheetProtection/>
  <mergeCells count="2">
    <mergeCell ref="A2:F2"/>
    <mergeCell ref="A3:C3"/>
  </mergeCells>
  <printOptions horizontalCentered="1"/>
  <pageMargins left="0.2" right="0.2" top="0.79" bottom="0.59" header="0" footer="0"/>
  <pageSetup orientation="landscape" paperSize="9" scale="75"/>
  <headerFooter scaleWithDoc="0"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Q24"/>
  <sheetViews>
    <sheetView showGridLines="0" showZeros="0" view="pageBreakPreview" zoomScaleSheetLayoutView="100" zoomScalePageLayoutView="0" workbookViewId="0" topLeftCell="A1">
      <selection activeCell="A8" sqref="A8:I24"/>
    </sheetView>
  </sheetViews>
  <sheetFormatPr defaultColWidth="9.16015625" defaultRowHeight="12.75" customHeight="1"/>
  <cols>
    <col min="1" max="1" width="10.33203125" style="0" customWidth="1"/>
    <col min="2" max="2" width="7.83203125" style="0" customWidth="1"/>
    <col min="3" max="3" width="5.5" style="0" customWidth="1"/>
    <col min="4" max="4" width="30.66015625" style="0" customWidth="1"/>
    <col min="5" max="5" width="14.66015625" style="0" customWidth="1"/>
    <col min="6" max="6" width="13.16015625" style="0" customWidth="1"/>
    <col min="7" max="9" width="11.16015625" style="0" customWidth="1"/>
    <col min="10" max="10" width="12.83203125" style="0" customWidth="1"/>
    <col min="11" max="15" width="11.83203125" style="0" customWidth="1"/>
    <col min="16" max="16" width="11.16015625" style="0" customWidth="1"/>
  </cols>
  <sheetData>
    <row r="1" spans="1:17" ht="18.75" customHeight="1">
      <c r="A1" s="29" t="s">
        <v>218</v>
      </c>
      <c r="B1" s="72"/>
      <c r="C1" s="72"/>
      <c r="D1" s="72"/>
      <c r="E1" s="72"/>
      <c r="F1" s="72"/>
      <c r="G1" s="72"/>
      <c r="H1" s="72"/>
      <c r="I1" s="72"/>
      <c r="J1" s="72"/>
      <c r="K1" s="72"/>
      <c r="L1" s="72"/>
      <c r="M1" s="72"/>
      <c r="N1" s="72"/>
      <c r="O1" s="72"/>
      <c r="P1" s="72"/>
      <c r="Q1" s="48"/>
    </row>
    <row r="2" spans="1:17" ht="19.5" customHeight="1">
      <c r="A2" s="73" t="s">
        <v>219</v>
      </c>
      <c r="B2" s="73"/>
      <c r="C2" s="73"/>
      <c r="D2" s="73"/>
      <c r="E2" s="73"/>
      <c r="F2" s="73"/>
      <c r="G2" s="73"/>
      <c r="H2" s="73"/>
      <c r="I2" s="73"/>
      <c r="J2" s="73"/>
      <c r="K2" s="73"/>
      <c r="L2" s="73"/>
      <c r="M2" s="73"/>
      <c r="N2" s="73"/>
      <c r="O2" s="73"/>
      <c r="P2" s="73"/>
      <c r="Q2" s="48"/>
    </row>
    <row r="3" spans="1:17" ht="15" customHeight="1">
      <c r="A3" s="217" t="s">
        <v>2</v>
      </c>
      <c r="B3" s="217"/>
      <c r="C3" s="217"/>
      <c r="D3" s="217"/>
      <c r="E3" s="217"/>
      <c r="F3" s="217"/>
      <c r="G3" s="217"/>
      <c r="H3" s="217"/>
      <c r="I3" s="72"/>
      <c r="J3" s="72"/>
      <c r="K3" s="72"/>
      <c r="L3" s="72"/>
      <c r="M3" s="72"/>
      <c r="N3" s="72"/>
      <c r="O3" s="72"/>
      <c r="P3" s="121" t="s">
        <v>65</v>
      </c>
      <c r="Q3" s="48"/>
    </row>
    <row r="4" spans="1:17" ht="25.5" customHeight="1">
      <c r="A4" s="227" t="s">
        <v>133</v>
      </c>
      <c r="B4" s="227"/>
      <c r="C4" s="227"/>
      <c r="D4" s="227"/>
      <c r="E4" s="219" t="s">
        <v>134</v>
      </c>
      <c r="F4" s="110" t="s">
        <v>135</v>
      </c>
      <c r="G4" s="122"/>
      <c r="H4" s="110"/>
      <c r="I4" s="123"/>
      <c r="J4" s="213" t="s">
        <v>136</v>
      </c>
      <c r="K4" s="213"/>
      <c r="L4" s="213"/>
      <c r="M4" s="213"/>
      <c r="N4" s="213"/>
      <c r="O4" s="213"/>
      <c r="P4" s="213"/>
      <c r="Q4" s="46"/>
    </row>
    <row r="5" spans="1:17" ht="25.5" customHeight="1">
      <c r="A5" s="213" t="s">
        <v>102</v>
      </c>
      <c r="B5" s="213"/>
      <c r="C5" s="213"/>
      <c r="D5" s="213" t="s">
        <v>103</v>
      </c>
      <c r="E5" s="213"/>
      <c r="F5" s="213" t="s">
        <v>80</v>
      </c>
      <c r="G5" s="213" t="s">
        <v>138</v>
      </c>
      <c r="H5" s="213" t="s">
        <v>139</v>
      </c>
      <c r="I5" s="213" t="s">
        <v>140</v>
      </c>
      <c r="J5" s="213" t="s">
        <v>80</v>
      </c>
      <c r="K5" s="213" t="s">
        <v>141</v>
      </c>
      <c r="L5" s="228" t="s">
        <v>140</v>
      </c>
      <c r="M5" s="228" t="s">
        <v>142</v>
      </c>
      <c r="N5" s="213" t="s">
        <v>143</v>
      </c>
      <c r="O5" s="213" t="s">
        <v>144</v>
      </c>
      <c r="P5" s="213" t="s">
        <v>145</v>
      </c>
      <c r="Q5" s="46"/>
    </row>
    <row r="6" spans="1:17" ht="35.25" customHeight="1">
      <c r="A6" s="68" t="s">
        <v>104</v>
      </c>
      <c r="B6" s="68" t="s">
        <v>105</v>
      </c>
      <c r="C6" s="68" t="s">
        <v>106</v>
      </c>
      <c r="D6" s="214"/>
      <c r="E6" s="214"/>
      <c r="F6" s="214"/>
      <c r="G6" s="214"/>
      <c r="H6" s="214"/>
      <c r="I6" s="214"/>
      <c r="J6" s="214"/>
      <c r="K6" s="214"/>
      <c r="L6" s="229"/>
      <c r="M6" s="229"/>
      <c r="N6" s="214"/>
      <c r="O6" s="214"/>
      <c r="P6" s="214"/>
      <c r="Q6" s="46"/>
    </row>
    <row r="7" spans="1:17" ht="25.5" customHeight="1">
      <c r="A7" s="76"/>
      <c r="B7" s="76"/>
      <c r="C7" s="76"/>
      <c r="D7" s="77" t="s">
        <v>80</v>
      </c>
      <c r="E7" s="78">
        <f>E8+E12+E20</f>
        <v>1425.0099999999998</v>
      </c>
      <c r="F7" s="78">
        <f aca="true" t="shared" si="0" ref="F7:L7">F8+F12+F20</f>
        <v>1368.55</v>
      </c>
      <c r="G7" s="78">
        <f t="shared" si="0"/>
        <v>913.5999999999999</v>
      </c>
      <c r="H7" s="78">
        <f t="shared" si="0"/>
        <v>278.52000000000004</v>
      </c>
      <c r="I7" s="78">
        <f t="shared" si="0"/>
        <v>176.42999999999998</v>
      </c>
      <c r="J7" s="78">
        <f t="shared" si="0"/>
        <v>56.46</v>
      </c>
      <c r="K7" s="78">
        <f t="shared" si="0"/>
        <v>35.86</v>
      </c>
      <c r="L7" s="78">
        <f t="shared" si="0"/>
        <v>20.6</v>
      </c>
      <c r="M7" s="78"/>
      <c r="N7" s="78"/>
      <c r="O7" s="78"/>
      <c r="P7" s="58"/>
      <c r="Q7" s="48"/>
    </row>
    <row r="8" spans="1:17" ht="25.5" customHeight="1">
      <c r="A8" s="79" t="s">
        <v>107</v>
      </c>
      <c r="B8" s="79"/>
      <c r="C8" s="79"/>
      <c r="D8" s="77" t="s">
        <v>108</v>
      </c>
      <c r="E8" s="132">
        <f>E9</f>
        <v>41.85</v>
      </c>
      <c r="F8" s="132">
        <f>F9</f>
        <v>41.85</v>
      </c>
      <c r="G8" s="132">
        <f>G9</f>
        <v>21.2</v>
      </c>
      <c r="H8" s="132">
        <f>H9</f>
        <v>7.92</v>
      </c>
      <c r="I8" s="132">
        <f>I9</f>
        <v>12.73</v>
      </c>
      <c r="J8" s="78"/>
      <c r="K8" s="78"/>
      <c r="L8" s="78"/>
      <c r="M8" s="78"/>
      <c r="N8" s="78"/>
      <c r="O8" s="78"/>
      <c r="P8" s="58"/>
      <c r="Q8" s="48"/>
    </row>
    <row r="9" spans="1:17" ht="25.5" customHeight="1">
      <c r="A9" s="81" t="s">
        <v>107</v>
      </c>
      <c r="B9" s="81" t="s">
        <v>109</v>
      </c>
      <c r="C9" s="81"/>
      <c r="D9" s="82" t="s">
        <v>110</v>
      </c>
      <c r="E9" s="133">
        <v>41.85</v>
      </c>
      <c r="F9" s="133">
        <f>F10+F11</f>
        <v>41.85</v>
      </c>
      <c r="G9" s="133">
        <f>G10+G11</f>
        <v>21.2</v>
      </c>
      <c r="H9" s="133">
        <f>H10+H11</f>
        <v>7.92</v>
      </c>
      <c r="I9" s="133">
        <f>I10+I11</f>
        <v>12.73</v>
      </c>
      <c r="J9" s="78"/>
      <c r="K9" s="78"/>
      <c r="L9" s="78"/>
      <c r="M9" s="78"/>
      <c r="N9" s="78"/>
      <c r="O9" s="78"/>
      <c r="P9" s="58"/>
      <c r="Q9" s="48"/>
    </row>
    <row r="10" spans="1:17" ht="25.5" customHeight="1">
      <c r="A10" s="81" t="s">
        <v>107</v>
      </c>
      <c r="B10" s="81" t="s">
        <v>109</v>
      </c>
      <c r="C10" s="81" t="s">
        <v>111</v>
      </c>
      <c r="D10" s="82" t="s">
        <v>112</v>
      </c>
      <c r="E10" s="133">
        <v>35.25</v>
      </c>
      <c r="F10" s="133">
        <f>G10+H10+I10</f>
        <v>35.25</v>
      </c>
      <c r="G10" s="134">
        <v>17.11</v>
      </c>
      <c r="H10" s="134">
        <v>6.47</v>
      </c>
      <c r="I10" s="134">
        <v>11.67</v>
      </c>
      <c r="J10" s="78"/>
      <c r="K10" s="78"/>
      <c r="L10" s="78"/>
      <c r="M10" s="78"/>
      <c r="N10" s="78"/>
      <c r="O10" s="78"/>
      <c r="P10" s="58"/>
      <c r="Q10" s="48"/>
    </row>
    <row r="11" spans="1:17" ht="25.5" customHeight="1">
      <c r="A11" s="81" t="s">
        <v>107</v>
      </c>
      <c r="B11" s="81" t="s">
        <v>109</v>
      </c>
      <c r="C11" s="81" t="s">
        <v>113</v>
      </c>
      <c r="D11" s="82" t="s">
        <v>114</v>
      </c>
      <c r="E11" s="133">
        <v>6.6</v>
      </c>
      <c r="F11" s="133">
        <f>G11+H11+I11</f>
        <v>6.6</v>
      </c>
      <c r="G11" s="134">
        <v>4.09</v>
      </c>
      <c r="H11" s="134">
        <v>1.45</v>
      </c>
      <c r="I11" s="134">
        <v>1.06</v>
      </c>
      <c r="J11" s="78"/>
      <c r="K11" s="78"/>
      <c r="L11" s="78"/>
      <c r="M11" s="78"/>
      <c r="N11" s="78"/>
      <c r="O11" s="78"/>
      <c r="P11" s="58"/>
      <c r="Q11" s="48"/>
    </row>
    <row r="12" spans="1:16" ht="25.5" customHeight="1">
      <c r="A12" s="84" t="s">
        <v>115</v>
      </c>
      <c r="B12" s="84"/>
      <c r="C12" s="84"/>
      <c r="D12" s="36" t="s">
        <v>162</v>
      </c>
      <c r="E12" s="135">
        <f>E13+E16+E18</f>
        <v>1267.06</v>
      </c>
      <c r="F12" s="135">
        <f aca="true" t="shared" si="1" ref="F12:M12">F13+F16+F18</f>
        <v>1233.52</v>
      </c>
      <c r="G12" s="135">
        <f t="shared" si="1"/>
        <v>799.2199999999999</v>
      </c>
      <c r="H12" s="135">
        <f t="shared" si="1"/>
        <v>270.6</v>
      </c>
      <c r="I12" s="135">
        <f t="shared" si="1"/>
        <v>163.7</v>
      </c>
      <c r="J12" s="135">
        <f t="shared" si="1"/>
        <v>33.54</v>
      </c>
      <c r="K12" s="135">
        <f t="shared" si="1"/>
        <v>28.86</v>
      </c>
      <c r="L12" s="135">
        <f t="shared" si="1"/>
        <v>4.68</v>
      </c>
      <c r="M12" s="135">
        <f t="shared" si="1"/>
        <v>0</v>
      </c>
      <c r="N12" s="78"/>
      <c r="O12" s="78"/>
      <c r="P12" s="58"/>
    </row>
    <row r="13" spans="1:16" ht="25.5" customHeight="1">
      <c r="A13" s="85" t="s">
        <v>163</v>
      </c>
      <c r="B13" s="85" t="s">
        <v>111</v>
      </c>
      <c r="C13" s="85"/>
      <c r="D13" s="86" t="s">
        <v>164</v>
      </c>
      <c r="E13" s="134">
        <v>1079.51</v>
      </c>
      <c r="F13" s="136">
        <f>F14+F15</f>
        <v>1079.51</v>
      </c>
      <c r="G13" s="136">
        <v>682.43</v>
      </c>
      <c r="H13" s="136">
        <f>H14+H15</f>
        <v>233.38</v>
      </c>
      <c r="I13" s="136">
        <f>I14+I15</f>
        <v>163.7</v>
      </c>
      <c r="J13" s="134"/>
      <c r="K13" s="134"/>
      <c r="L13" s="134"/>
      <c r="M13" s="93"/>
      <c r="N13" s="78"/>
      <c r="O13" s="78"/>
      <c r="P13" s="58"/>
    </row>
    <row r="14" spans="1:16" ht="25.5" customHeight="1">
      <c r="A14" s="85" t="s">
        <v>165</v>
      </c>
      <c r="B14" s="85" t="s">
        <v>166</v>
      </c>
      <c r="C14" s="85" t="s">
        <v>111</v>
      </c>
      <c r="D14" s="86" t="s">
        <v>167</v>
      </c>
      <c r="E14" s="134">
        <v>621.25</v>
      </c>
      <c r="F14" s="136">
        <v>621.25</v>
      </c>
      <c r="G14" s="136">
        <v>361.43</v>
      </c>
      <c r="H14" s="136">
        <v>105.92</v>
      </c>
      <c r="I14" s="136">
        <v>153.7</v>
      </c>
      <c r="J14" s="78"/>
      <c r="K14" s="78"/>
      <c r="L14" s="78"/>
      <c r="M14" s="78"/>
      <c r="N14" s="78"/>
      <c r="O14" s="78"/>
      <c r="P14" s="58"/>
    </row>
    <row r="15" spans="1:16" ht="25.5" customHeight="1">
      <c r="A15" s="85" t="s">
        <v>165</v>
      </c>
      <c r="B15" s="85" t="s">
        <v>166</v>
      </c>
      <c r="C15" s="85" t="s">
        <v>119</v>
      </c>
      <c r="D15" s="86" t="s">
        <v>168</v>
      </c>
      <c r="E15" s="134">
        <v>458.26</v>
      </c>
      <c r="F15" s="136">
        <v>458.26</v>
      </c>
      <c r="G15" s="136">
        <v>320.8</v>
      </c>
      <c r="H15" s="136">
        <v>127.46</v>
      </c>
      <c r="I15" s="136">
        <v>10</v>
      </c>
      <c r="J15" s="93"/>
      <c r="K15" s="93"/>
      <c r="L15" s="93"/>
      <c r="M15" s="78"/>
      <c r="N15" s="78"/>
      <c r="O15" s="78"/>
      <c r="P15" s="58"/>
    </row>
    <row r="16" spans="1:16" ht="25.5" customHeight="1">
      <c r="A16" s="85" t="s">
        <v>163</v>
      </c>
      <c r="B16" s="85" t="s">
        <v>113</v>
      </c>
      <c r="C16" s="85"/>
      <c r="D16" s="88" t="s">
        <v>121</v>
      </c>
      <c r="E16" s="137">
        <v>163.49</v>
      </c>
      <c r="F16" s="138">
        <f>G16+H16</f>
        <v>154.01</v>
      </c>
      <c r="G16" s="134">
        <v>116.79</v>
      </c>
      <c r="H16" s="134">
        <v>37.22</v>
      </c>
      <c r="I16" s="134"/>
      <c r="J16" s="139">
        <v>9.48</v>
      </c>
      <c r="K16" s="139">
        <v>4.8</v>
      </c>
      <c r="L16" s="134">
        <v>4.68</v>
      </c>
      <c r="M16" s="78"/>
      <c r="N16" s="78"/>
      <c r="O16" s="78"/>
      <c r="P16" s="58"/>
    </row>
    <row r="17" spans="1:16" ht="25.5" customHeight="1">
      <c r="A17" s="85" t="s">
        <v>165</v>
      </c>
      <c r="B17" s="85" t="s">
        <v>113</v>
      </c>
      <c r="C17" s="85" t="s">
        <v>111</v>
      </c>
      <c r="D17" s="88" t="s">
        <v>220</v>
      </c>
      <c r="E17" s="137">
        <f>F17+J17</f>
        <v>163.48999999999998</v>
      </c>
      <c r="F17" s="138">
        <f>G17+H17</f>
        <v>154.01</v>
      </c>
      <c r="G17" s="134">
        <v>116.79</v>
      </c>
      <c r="H17" s="134">
        <v>37.22</v>
      </c>
      <c r="I17" s="134"/>
      <c r="J17" s="139">
        <v>9.48</v>
      </c>
      <c r="K17" s="139">
        <v>4.8</v>
      </c>
      <c r="L17" s="134">
        <v>4.68</v>
      </c>
      <c r="M17" s="78"/>
      <c r="N17" s="78"/>
      <c r="O17" s="78"/>
      <c r="P17" s="58"/>
    </row>
    <row r="18" spans="1:16" ht="25.5" customHeight="1">
      <c r="A18" s="85" t="s">
        <v>115</v>
      </c>
      <c r="B18" s="85" t="s">
        <v>122</v>
      </c>
      <c r="C18" s="85"/>
      <c r="D18" s="88" t="s">
        <v>123</v>
      </c>
      <c r="E18" s="137">
        <v>24.06</v>
      </c>
      <c r="F18" s="138"/>
      <c r="G18" s="134"/>
      <c r="H18" s="134"/>
      <c r="I18" s="134"/>
      <c r="J18" s="139">
        <v>24.06</v>
      </c>
      <c r="K18" s="139">
        <v>24.06</v>
      </c>
      <c r="L18" s="78"/>
      <c r="M18" s="78"/>
      <c r="N18" s="78"/>
      <c r="O18" s="78"/>
      <c r="P18" s="58"/>
    </row>
    <row r="19" spans="1:16" ht="25.5" customHeight="1">
      <c r="A19" s="85" t="s">
        <v>115</v>
      </c>
      <c r="B19" s="85" t="s">
        <v>122</v>
      </c>
      <c r="C19" s="85" t="s">
        <v>122</v>
      </c>
      <c r="D19" s="88" t="s">
        <v>221</v>
      </c>
      <c r="E19" s="139">
        <v>24.06</v>
      </c>
      <c r="F19" s="138"/>
      <c r="G19" s="135"/>
      <c r="H19" s="135"/>
      <c r="I19" s="135"/>
      <c r="J19" s="139">
        <v>24.06</v>
      </c>
      <c r="K19" s="139">
        <v>24.06</v>
      </c>
      <c r="L19" s="78"/>
      <c r="M19" s="78"/>
      <c r="N19" s="78"/>
      <c r="O19" s="78"/>
      <c r="P19" s="58"/>
    </row>
    <row r="20" spans="1:16" ht="25.5" customHeight="1">
      <c r="A20" s="84" t="s">
        <v>125</v>
      </c>
      <c r="B20" s="84"/>
      <c r="C20" s="84"/>
      <c r="D20" s="36" t="s">
        <v>126</v>
      </c>
      <c r="E20" s="135">
        <v>116.1</v>
      </c>
      <c r="F20" s="140">
        <v>93.18</v>
      </c>
      <c r="G20" s="140">
        <v>93.18</v>
      </c>
      <c r="H20" s="140"/>
      <c r="I20" s="140"/>
      <c r="J20" s="135">
        <v>22.92</v>
      </c>
      <c r="K20" s="135">
        <v>7</v>
      </c>
      <c r="L20" s="135">
        <v>15.92</v>
      </c>
      <c r="M20" s="93"/>
      <c r="N20" s="78"/>
      <c r="O20" s="78"/>
      <c r="P20" s="58"/>
    </row>
    <row r="21" spans="1:16" ht="25.5" customHeight="1">
      <c r="A21" s="85" t="s">
        <v>222</v>
      </c>
      <c r="B21" s="85" t="s">
        <v>113</v>
      </c>
      <c r="C21" s="85"/>
      <c r="D21" s="86" t="s">
        <v>223</v>
      </c>
      <c r="E21" s="141">
        <v>93.18</v>
      </c>
      <c r="F21" s="141">
        <v>93.18</v>
      </c>
      <c r="G21" s="141">
        <v>93.18</v>
      </c>
      <c r="H21" s="141"/>
      <c r="I21" s="141"/>
      <c r="J21" s="141"/>
      <c r="K21" s="141"/>
      <c r="L21" s="141"/>
      <c r="M21" s="141"/>
      <c r="N21" s="141"/>
      <c r="O21" s="141"/>
      <c r="P21" s="141"/>
    </row>
    <row r="22" spans="1:16" ht="25.5" customHeight="1">
      <c r="A22" s="85" t="s">
        <v>224</v>
      </c>
      <c r="B22" s="85" t="s">
        <v>225</v>
      </c>
      <c r="C22" s="85" t="s">
        <v>111</v>
      </c>
      <c r="D22" s="86" t="s">
        <v>226</v>
      </c>
      <c r="E22" s="141">
        <v>93.18</v>
      </c>
      <c r="F22" s="141">
        <v>93.18</v>
      </c>
      <c r="G22" s="141">
        <v>93.18</v>
      </c>
      <c r="H22" s="141"/>
      <c r="I22" s="141"/>
      <c r="J22" s="141"/>
      <c r="K22" s="141"/>
      <c r="L22" s="141"/>
      <c r="M22" s="141"/>
      <c r="N22" s="141"/>
      <c r="O22" s="141"/>
      <c r="P22" s="141"/>
    </row>
    <row r="23" spans="1:16" ht="25.5" customHeight="1">
      <c r="A23" s="85" t="s">
        <v>125</v>
      </c>
      <c r="B23" s="85" t="s">
        <v>122</v>
      </c>
      <c r="C23" s="85"/>
      <c r="D23" s="86" t="s">
        <v>129</v>
      </c>
      <c r="E23" s="141">
        <v>22.92</v>
      </c>
      <c r="F23" s="141"/>
      <c r="G23" s="141"/>
      <c r="H23" s="141"/>
      <c r="I23" s="141"/>
      <c r="J23" s="141">
        <v>22.92</v>
      </c>
      <c r="K23" s="142">
        <v>7</v>
      </c>
      <c r="L23" s="141">
        <v>15.92</v>
      </c>
      <c r="M23" s="141"/>
      <c r="N23" s="141"/>
      <c r="O23" s="141"/>
      <c r="P23" s="141"/>
    </row>
    <row r="24" spans="1:16" ht="25.5" customHeight="1">
      <c r="A24" s="85" t="s">
        <v>125</v>
      </c>
      <c r="B24" s="85" t="s">
        <v>122</v>
      </c>
      <c r="C24" s="85" t="s">
        <v>119</v>
      </c>
      <c r="D24" s="86" t="s">
        <v>227</v>
      </c>
      <c r="E24" s="141">
        <v>22.92</v>
      </c>
      <c r="F24" s="141"/>
      <c r="G24" s="141"/>
      <c r="H24" s="141"/>
      <c r="I24" s="141"/>
      <c r="J24" s="141">
        <v>22.92</v>
      </c>
      <c r="K24" s="142">
        <v>7</v>
      </c>
      <c r="L24" s="141">
        <v>15.92</v>
      </c>
      <c r="M24" s="141"/>
      <c r="N24" s="141"/>
      <c r="O24" s="141"/>
      <c r="P24" s="141"/>
    </row>
  </sheetData>
  <sheetProtection/>
  <mergeCells count="17">
    <mergeCell ref="P5:P6"/>
    <mergeCell ref="J5:J6"/>
    <mergeCell ref="K5:K6"/>
    <mergeCell ref="L5:L6"/>
    <mergeCell ref="M5:M6"/>
    <mergeCell ref="N5:N6"/>
    <mergeCell ref="O5:O6"/>
    <mergeCell ref="A3:H3"/>
    <mergeCell ref="A4:D4"/>
    <mergeCell ref="J4:P4"/>
    <mergeCell ref="A5:C5"/>
    <mergeCell ref="D5:D6"/>
    <mergeCell ref="E4:E6"/>
    <mergeCell ref="F5:F6"/>
    <mergeCell ref="G5:G6"/>
    <mergeCell ref="H5:H6"/>
    <mergeCell ref="I5:I6"/>
  </mergeCells>
  <printOptions horizontalCentered="1"/>
  <pageMargins left="0.2" right="0.2" top="0.2" bottom="0.2" header="0" footer="0"/>
  <pageSetup fitToWidth="0" horizontalDpi="600" verticalDpi="600" orientation="landscape" paperSize="9" scale="85"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2017-12-08T04:23:59Z</dcterms:created>
  <dcterms:modified xsi:type="dcterms:W3CDTF">2018-07-11T01:52:55Z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2052-10.1.0.7022</vt:lpwstr>
  </property>
  <property fmtid="{D5CDD505-2E9C-101B-9397-08002B2CF9AE}" pid="3" name="KSOReadingLayout">
    <vt:bool>true</vt:bool>
  </property>
</Properties>
</file>